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0EC"/>
  <workbookPr/>
  <bookViews>
    <workbookView xWindow="396" yWindow="936" windowWidth="20100" windowHeight="3216" activeTab="0"/>
  </bookViews>
  <sheets>
    <sheet name="Attachment 1" sheetId="1" r:id="rId1"/>
    <sheet name="Sheet1" sheetId="2" state="hidden" r:id="rId2"/>
  </sheets>
  <externalReferences>
    <externalReference r:id="rId5"/>
  </externalReferences>
  <definedNames>
    <definedName name="_xlnm._FilterDatabase" localSheetId="0" hidden="1">'Attachment 1'!$A$1:$P$220</definedName>
    <definedName name="NeedsCat2">'[1]Sheet2'!$A$1:$A$22</definedName>
    <definedName name="PPS_Sort">'Attachment 1'!$A$1:$P$152</definedName>
    <definedName name="_xlnm.Print_Area" localSheetId="0">'Attachment 1'!$A$1:$P$181</definedName>
    <definedName name="_xlnm.Print_Titles" localSheetId="0">'Attachment 1'!$1:$1</definedName>
    <definedName name="Sort_Range">'Attachment 1'!#REF!</definedName>
    <definedName name="Z_6E42D615_9D51_4AB7_82C4_172E06959836_.wvu.PrintArea" localSheetId="0" hidden="1">'Attachment 1'!#REF!</definedName>
    <definedName name="Z_BDCAA49D_526F_4C5D_A5D0_B80FC7076647_.wvu.PrintArea" localSheetId="0" hidden="1">'Attachment 1'!#REF!</definedName>
  </definedNames>
  <calcPr fullCalcOnLoad="1"/>
</workbook>
</file>

<file path=xl/comments2.xml><?xml version="1.0" encoding="utf-8"?>
<comments xmlns="http://schemas.openxmlformats.org/spreadsheetml/2006/main">
  <authors>
    <author>Johnson, Jeanne [DNR]</author>
    <author>Seyffer, Amy [DNR]</author>
  </authors>
  <commentList>
    <comment ref="I7" authorId="0">
      <text>
        <r>
          <rPr>
            <b/>
            <sz val="9"/>
            <rFont val="Tahoma"/>
            <family val="2"/>
          </rPr>
          <t>Johnson, Jeanne [DNR]:</t>
        </r>
        <r>
          <rPr>
            <sz val="9"/>
            <rFont val="Tahoma"/>
            <family val="2"/>
          </rPr>
          <t xml:space="preserve">
1st payment</t>
        </r>
      </text>
    </comment>
    <comment ref="I8" authorId="0">
      <text>
        <r>
          <rPr>
            <b/>
            <sz val="9"/>
            <rFont val="Tahoma"/>
            <family val="2"/>
          </rPr>
          <t>Johnson, Jeanne [DNR]:</t>
        </r>
        <r>
          <rPr>
            <sz val="9"/>
            <rFont val="Tahoma"/>
            <family val="2"/>
          </rPr>
          <t xml:space="preserve">
2md pmt</t>
        </r>
      </text>
    </comment>
    <comment ref="B3" authorId="0">
      <text>
        <r>
          <rPr>
            <b/>
            <sz val="9"/>
            <rFont val="Tahoma"/>
            <family val="2"/>
          </rPr>
          <t>Johnson, Jeanne [DNR]:</t>
        </r>
        <r>
          <rPr>
            <sz val="9"/>
            <rFont val="Tahoma"/>
            <family val="2"/>
          </rPr>
          <t xml:space="preserve">
Sewer Revenue</t>
        </r>
      </text>
    </comment>
    <comment ref="B4" authorId="0">
      <text>
        <r>
          <rPr>
            <b/>
            <sz val="9"/>
            <rFont val="Tahoma"/>
            <family val="2"/>
          </rPr>
          <t>Johnson, Jeanne [DNR]:</t>
        </r>
        <r>
          <rPr>
            <sz val="9"/>
            <rFont val="Tahoma"/>
            <family val="2"/>
          </rPr>
          <t xml:space="preserve">
Stormwater Revenue</t>
        </r>
      </text>
    </comment>
    <comment ref="B6" authorId="0">
      <text>
        <r>
          <rPr>
            <b/>
            <sz val="9"/>
            <rFont val="Tahoma"/>
            <family val="2"/>
          </rPr>
          <t>Johnson, Jeanne [DNR]:</t>
        </r>
        <r>
          <rPr>
            <sz val="9"/>
            <rFont val="Tahoma"/>
            <family val="2"/>
          </rPr>
          <t xml:space="preserve">
Stormwater Revenue</t>
        </r>
      </text>
    </comment>
    <comment ref="B16" authorId="1">
      <text>
        <r>
          <rPr>
            <b/>
            <sz val="9"/>
            <rFont val="Tahoma"/>
            <family val="2"/>
          </rPr>
          <t>Seyffer, Amy [DNR]:</t>
        </r>
        <r>
          <rPr>
            <sz val="9"/>
            <rFont val="Tahoma"/>
            <family val="2"/>
          </rPr>
          <t xml:space="preserve">
Loan Number: C0989G</t>
        </r>
      </text>
    </comment>
    <comment ref="I19" authorId="0">
      <text>
        <r>
          <rPr>
            <b/>
            <sz val="9"/>
            <rFont val="Tahoma"/>
            <family val="2"/>
          </rPr>
          <t>Johnson, Jeanne [DNR]:</t>
        </r>
        <r>
          <rPr>
            <sz val="9"/>
            <rFont val="Tahoma"/>
            <family val="2"/>
          </rPr>
          <t xml:space="preserve">
1st loan C0892G</t>
        </r>
      </text>
    </comment>
    <comment ref="I20" authorId="0">
      <text>
        <r>
          <rPr>
            <b/>
            <sz val="9"/>
            <rFont val="Tahoma"/>
            <family val="2"/>
          </rPr>
          <t>Johnson, Jeanne [DNR]:</t>
        </r>
        <r>
          <rPr>
            <sz val="9"/>
            <rFont val="Tahoma"/>
            <family val="2"/>
          </rPr>
          <t xml:space="preserve">
2nd loan C0929R - CS1920794-G1</t>
        </r>
      </text>
    </comment>
  </commentList>
</comments>
</file>

<file path=xl/sharedStrings.xml><?xml version="1.0" encoding="utf-8"?>
<sst xmlns="http://schemas.openxmlformats.org/spreadsheetml/2006/main" count="1194" uniqueCount="694">
  <si>
    <t>Project Name</t>
  </si>
  <si>
    <t>IUP Yr</t>
  </si>
  <si>
    <t>Quarter</t>
  </si>
  <si>
    <t>Loan Amount</t>
  </si>
  <si>
    <t>Project Status</t>
  </si>
  <si>
    <t>Current Requests</t>
  </si>
  <si>
    <t>Original Request</t>
  </si>
  <si>
    <t>Planning Stage -- P</t>
  </si>
  <si>
    <t>P</t>
  </si>
  <si>
    <t>Priority Points</t>
  </si>
  <si>
    <t>Needs Category</t>
  </si>
  <si>
    <t>I</t>
  </si>
  <si>
    <t>II</t>
  </si>
  <si>
    <t>IIIB</t>
  </si>
  <si>
    <t>IIIA</t>
  </si>
  <si>
    <t>V</t>
  </si>
  <si>
    <t>VI</t>
  </si>
  <si>
    <t>IVB</t>
  </si>
  <si>
    <t>Dropped -- D</t>
  </si>
  <si>
    <t>Coralville</t>
  </si>
  <si>
    <t>CWSRF No.</t>
  </si>
  <si>
    <t>P&amp;D</t>
  </si>
  <si>
    <t>Secondary Treatment</t>
  </si>
  <si>
    <t>Treatment more stringent than secondary</t>
  </si>
  <si>
    <t>Infiltration/Inflow rehabilitation</t>
  </si>
  <si>
    <t>Major sewer system rehabilitation</t>
  </si>
  <si>
    <t>IVA</t>
  </si>
  <si>
    <t>New collectors and appurtenances</t>
  </si>
  <si>
    <t>New interceptors and appurtenances</t>
  </si>
  <si>
    <t>Correction of combined sewers</t>
  </si>
  <si>
    <t>Stormwater management programs</t>
  </si>
  <si>
    <t>VII</t>
  </si>
  <si>
    <t>VIIA</t>
  </si>
  <si>
    <t>Agricultural cropland sources</t>
  </si>
  <si>
    <t>VIIB</t>
  </si>
  <si>
    <t>Animal sources</t>
  </si>
  <si>
    <t>VIIC</t>
  </si>
  <si>
    <t>Silviculture</t>
  </si>
  <si>
    <t>VIID</t>
  </si>
  <si>
    <t>Urban sources</t>
  </si>
  <si>
    <t>VIIE</t>
  </si>
  <si>
    <t>Groundwater protection (unknown sources)</t>
  </si>
  <si>
    <t>VIIF</t>
  </si>
  <si>
    <t>Marinas</t>
  </si>
  <si>
    <t>VIIG</t>
  </si>
  <si>
    <t>Resource extraction</t>
  </si>
  <si>
    <t>VIIH</t>
  </si>
  <si>
    <t>Brownfields</t>
  </si>
  <si>
    <t>Storage tanks</t>
  </si>
  <si>
    <t>VIIJ</t>
  </si>
  <si>
    <t>Landfills</t>
  </si>
  <si>
    <t>VIIK</t>
  </si>
  <si>
    <t>Hydromodification</t>
  </si>
  <si>
    <t>Decentralized septic systems</t>
  </si>
  <si>
    <t>NPDES No.</t>
  </si>
  <si>
    <t>7727001</t>
  </si>
  <si>
    <t>N/A</t>
  </si>
  <si>
    <t>Project Number</t>
  </si>
  <si>
    <t>Ames</t>
  </si>
  <si>
    <t>R</t>
  </si>
  <si>
    <t>Loan Signed -- L</t>
  </si>
  <si>
    <t>Ready for Loan-- R</t>
  </si>
  <si>
    <t>Project Description</t>
  </si>
  <si>
    <t>La Porte City</t>
  </si>
  <si>
    <t>0743001</t>
  </si>
  <si>
    <t>S2009-0187</t>
  </si>
  <si>
    <t>1920620 01</t>
  </si>
  <si>
    <t>I,II</t>
  </si>
  <si>
    <t>Wastewater treatment plant improvements</t>
  </si>
  <si>
    <t>Add Subs</t>
  </si>
  <si>
    <t>Green Projects</t>
  </si>
  <si>
    <t>Sioux City</t>
  </si>
  <si>
    <t>Loan Forgiveness</t>
  </si>
  <si>
    <t>Mt Pleasant</t>
  </si>
  <si>
    <t>4453001</t>
  </si>
  <si>
    <t>Dyersville</t>
  </si>
  <si>
    <t>8503001</t>
  </si>
  <si>
    <t>XII</t>
  </si>
  <si>
    <t>Keokuk</t>
  </si>
  <si>
    <t>WWTF Improvements</t>
  </si>
  <si>
    <t>L</t>
  </si>
  <si>
    <t>Fort Dodge</t>
  </si>
  <si>
    <t>Sanitary Sewer Rehabilitation</t>
  </si>
  <si>
    <t>NA</t>
  </si>
  <si>
    <t>S2013-0327</t>
  </si>
  <si>
    <t>Wastewater Treatment Facility Improvements</t>
  </si>
  <si>
    <t>Fort Atkinson</t>
  </si>
  <si>
    <t>9641001</t>
  </si>
  <si>
    <t>S2015-0087</t>
  </si>
  <si>
    <t>1920770 01</t>
  </si>
  <si>
    <t>Construct a larger Lagoon that will only discharge once a year. Also includes an ultra violet disinfection system.</t>
  </si>
  <si>
    <t>Mapleton</t>
  </si>
  <si>
    <t>S2015-0440</t>
  </si>
  <si>
    <t>PD-CW-16-30</t>
  </si>
  <si>
    <t>Wastewater Treatment Improvements to comply with ammonia nitrogen limits, maintainn TSS limits, and meet new NPDES standards</t>
  </si>
  <si>
    <t>I, II</t>
  </si>
  <si>
    <t>6727001</t>
  </si>
  <si>
    <t>S2015-0081</t>
  </si>
  <si>
    <t>Stanwood</t>
  </si>
  <si>
    <t>1920741 02</t>
  </si>
  <si>
    <t>Address Infiltration and inflow into the City's sanitary sewer system utilizing a variety of rehabilitation techniques.</t>
  </si>
  <si>
    <t>Oelwein</t>
  </si>
  <si>
    <t>3353001</t>
  </si>
  <si>
    <t>PD-CW-16-40</t>
  </si>
  <si>
    <t>Installation of new sanitary sewer</t>
  </si>
  <si>
    <t>Des Moines</t>
  </si>
  <si>
    <t>Norway</t>
  </si>
  <si>
    <t>1920794 01</t>
  </si>
  <si>
    <t>Algona</t>
  </si>
  <si>
    <t>S2016-0239</t>
  </si>
  <si>
    <t>Rehabilitation and reconstruction of the sanitary sewer collection system</t>
  </si>
  <si>
    <t>I, II, IVB</t>
  </si>
  <si>
    <t>0790001</t>
  </si>
  <si>
    <t>9778001</t>
  </si>
  <si>
    <t>S2016-0389</t>
  </si>
  <si>
    <t>1920813 01</t>
  </si>
  <si>
    <t>Corydon</t>
  </si>
  <si>
    <t>9334004</t>
  </si>
  <si>
    <t>S2014-0043</t>
  </si>
  <si>
    <t>1920815 01</t>
  </si>
  <si>
    <t>III-A</t>
  </si>
  <si>
    <t>IV-B</t>
  </si>
  <si>
    <t>Hubbard</t>
  </si>
  <si>
    <t>Eldridge</t>
  </si>
  <si>
    <t>Tipton</t>
  </si>
  <si>
    <t>Greenfield</t>
  </si>
  <si>
    <t>1920822 01</t>
  </si>
  <si>
    <t>Garrison</t>
  </si>
  <si>
    <t>1920830 01</t>
  </si>
  <si>
    <t>Smithland</t>
  </si>
  <si>
    <t>1920835 01</t>
  </si>
  <si>
    <t>Glidden</t>
  </si>
  <si>
    <t>1438001</t>
  </si>
  <si>
    <t>I , II</t>
  </si>
  <si>
    <t>9133001</t>
  </si>
  <si>
    <t>Improve various treatment plant equipment to renew initial capacity, improve performance, improve reliability and generate biogas.</t>
  </si>
  <si>
    <t>Allerton</t>
  </si>
  <si>
    <t>1920854 01</t>
  </si>
  <si>
    <t>1920856 01</t>
  </si>
  <si>
    <t>Wayland</t>
  </si>
  <si>
    <t>Johnston</t>
  </si>
  <si>
    <t>Lowden</t>
  </si>
  <si>
    <t>1920862 01</t>
  </si>
  <si>
    <t>Ely</t>
  </si>
  <si>
    <t>5604001</t>
  </si>
  <si>
    <t>S2018-0212</t>
  </si>
  <si>
    <t>1920872 01</t>
  </si>
  <si>
    <t>Next phase of combined sewer separation under Long Term Control Plan - construct outlet to Mississippi River</t>
  </si>
  <si>
    <t>Osceola</t>
  </si>
  <si>
    <t>2038002</t>
  </si>
  <si>
    <t>Zwingle</t>
  </si>
  <si>
    <t>4998001</t>
  </si>
  <si>
    <t>PD-CW-18-42</t>
  </si>
  <si>
    <t>Dickinson County</t>
  </si>
  <si>
    <t>S2016-0112</t>
  </si>
  <si>
    <t>Address permit limits on bacteria and ammonia</t>
  </si>
  <si>
    <t>Hartford</t>
  </si>
  <si>
    <t>9128001</t>
  </si>
  <si>
    <t>S2017-0245</t>
  </si>
  <si>
    <t>1920877 01</t>
  </si>
  <si>
    <t>1920878 01</t>
  </si>
  <si>
    <t>Removal of biosolids from existing lagoons, construction of covered aerated lagoon system with polishing reactor, conversion of existing lagoon into equalization basin, instation of UV disinfection, and addition of emergency generator</t>
  </si>
  <si>
    <t>Construction of new activated sludge treatment plant, addition of UV disinfection, cogeneration of power from methane digester</t>
  </si>
  <si>
    <t>Wastwater Reclamation Authority</t>
  </si>
  <si>
    <t>III-B</t>
  </si>
  <si>
    <t>S2017-0271A</t>
  </si>
  <si>
    <t>Waterloo</t>
  </si>
  <si>
    <t>S2017-0196</t>
  </si>
  <si>
    <t>1920893 01</t>
  </si>
  <si>
    <t>Lake Mills</t>
  </si>
  <si>
    <t>9545001</t>
  </si>
  <si>
    <t>S2017-0385</t>
  </si>
  <si>
    <t>1920894 01</t>
  </si>
  <si>
    <t>Ottumwa</t>
  </si>
  <si>
    <t>9083001</t>
  </si>
  <si>
    <t>PD-CW-19-29</t>
  </si>
  <si>
    <t>Wastewater System Improvements</t>
  </si>
  <si>
    <t>Sanitary Sewer Improvements</t>
  </si>
  <si>
    <t>WWTF Improvements (SAGR)</t>
  </si>
  <si>
    <t>New Interceptor Sewer</t>
  </si>
  <si>
    <t>WWTP Improvements</t>
  </si>
  <si>
    <t>1920822 G1</t>
  </si>
  <si>
    <t>1920830 R1</t>
  </si>
  <si>
    <t>1920898 01</t>
  </si>
  <si>
    <t>1920818 01</t>
  </si>
  <si>
    <t>1920781 R1</t>
  </si>
  <si>
    <t>1920781 R2</t>
  </si>
  <si>
    <t>1920795 R2</t>
  </si>
  <si>
    <t>1920795 R1</t>
  </si>
  <si>
    <t>1689001</t>
  </si>
  <si>
    <t>Construction of new separate sanitary sewer throughout Blake's Branch Basin</t>
  </si>
  <si>
    <t>Bayard</t>
  </si>
  <si>
    <t>S2017-0231</t>
  </si>
  <si>
    <t>1920909 01</t>
  </si>
  <si>
    <t>Construction of new 3 Cell controlled discharge lagoon system</t>
  </si>
  <si>
    <t>1920818 G1</t>
  </si>
  <si>
    <t>1920914 01</t>
  </si>
  <si>
    <t>S2019-0006</t>
  </si>
  <si>
    <t>Sumner</t>
  </si>
  <si>
    <t>0970001</t>
  </si>
  <si>
    <t>S2019-0180</t>
  </si>
  <si>
    <t>1920916 01</t>
  </si>
  <si>
    <t>Sewer relocation and new pumping sstation</t>
  </si>
  <si>
    <t>III-B &amp; IV-B</t>
  </si>
  <si>
    <t>Primary and Final Clarifier rotating mechanism replacements</t>
  </si>
  <si>
    <t>I, II &amp; IV-B</t>
  </si>
  <si>
    <t>Pomeroy</t>
  </si>
  <si>
    <t>1363001</t>
  </si>
  <si>
    <t>Oxford Junction</t>
  </si>
  <si>
    <t>5361001</t>
  </si>
  <si>
    <t>1920919 01</t>
  </si>
  <si>
    <t>abandon lagoon and pump to main plant.  Eliminates a discharge.  Add nutrient removal to existing plant and UV disinfection.</t>
  </si>
  <si>
    <t>2016-0396</t>
  </si>
  <si>
    <t>Wastewater Treatment Plant Improvements</t>
  </si>
  <si>
    <t>1920782 G2</t>
  </si>
  <si>
    <t>Grimes</t>
  </si>
  <si>
    <t>2019-0363A</t>
  </si>
  <si>
    <t>1920934 01</t>
  </si>
  <si>
    <t>Waterloo (Titus Lift Station and Force Main)</t>
  </si>
  <si>
    <t>2019-0352A</t>
  </si>
  <si>
    <t>1920935 01</t>
  </si>
  <si>
    <t>New Titus lift station and force main</t>
  </si>
  <si>
    <t>2019-0415A</t>
  </si>
  <si>
    <t>1920939 01</t>
  </si>
  <si>
    <t>Sewer Rehabilitation Phase 1 - NW Area</t>
  </si>
  <si>
    <t>Solon</t>
  </si>
  <si>
    <t>5282001</t>
  </si>
  <si>
    <t>2019-0293A</t>
  </si>
  <si>
    <t>1920942 01</t>
  </si>
  <si>
    <t>North Trunk Sewer</t>
  </si>
  <si>
    <t>3907001</t>
  </si>
  <si>
    <t>GNS</t>
  </si>
  <si>
    <t xml:space="preserve">Non-point source control projects; </t>
  </si>
  <si>
    <t xml:space="preserve">Non-point Source Project Subcategories </t>
  </si>
  <si>
    <t>Project Needs Categories</t>
  </si>
  <si>
    <t>Runnels</t>
  </si>
  <si>
    <t>7774001</t>
  </si>
  <si>
    <t>S2017-0330A</t>
  </si>
  <si>
    <t>1920943 01</t>
  </si>
  <si>
    <t>Wastewater Treatment Facility Expansion</t>
  </si>
  <si>
    <t xml:space="preserve">7727001 </t>
  </si>
  <si>
    <t>S2019-0198A</t>
  </si>
  <si>
    <t>1920944 01</t>
  </si>
  <si>
    <t>Date Loan Signed</t>
  </si>
  <si>
    <t>1920782 01</t>
  </si>
  <si>
    <t>PD-CW-17-04</t>
  </si>
  <si>
    <t>IV-A</t>
  </si>
  <si>
    <t>McGregor</t>
  </si>
  <si>
    <t>Nevada</t>
  </si>
  <si>
    <t>8562001</t>
  </si>
  <si>
    <t>W3029-0233A</t>
  </si>
  <si>
    <t>1920945 01</t>
  </si>
  <si>
    <t>Sanitary Sewer Collection System Improvements</t>
  </si>
  <si>
    <t>W2020-0084A</t>
  </si>
  <si>
    <t>Sanitary Sewer System Improvements</t>
  </si>
  <si>
    <t>(No 3rd loan listed for Garrison)</t>
  </si>
  <si>
    <t>Should there be 2 loans or 1 loan for Norway?</t>
  </si>
  <si>
    <t>1920951 01</t>
  </si>
  <si>
    <t>Rickardsville</t>
  </si>
  <si>
    <t>3175001</t>
  </si>
  <si>
    <t>2020-0158A</t>
  </si>
  <si>
    <t>CS1920956 01</t>
  </si>
  <si>
    <t>Sanitary Sewer Collection System Improvements 2020</t>
  </si>
  <si>
    <t>Toledo</t>
  </si>
  <si>
    <t>8676001</t>
  </si>
  <si>
    <t>2020-0162A</t>
  </si>
  <si>
    <t>CS1920957 01</t>
  </si>
  <si>
    <t>2020-0126A</t>
  </si>
  <si>
    <t>CS1920958 01</t>
  </si>
  <si>
    <t>Francis Sites Wetland Project</t>
  </si>
  <si>
    <t>S2020-0142A</t>
  </si>
  <si>
    <t>Western Ingersoll Run Sewer Separation</t>
  </si>
  <si>
    <t xml:space="preserve">Des Moines </t>
  </si>
  <si>
    <t>WRA</t>
  </si>
  <si>
    <t>CS1920955 01</t>
  </si>
  <si>
    <t>WRA Ingersoll Run Outlet Sewer in Des Moines</t>
  </si>
  <si>
    <t>WRA Sewer Lining</t>
  </si>
  <si>
    <t>CS1920968 01</t>
  </si>
  <si>
    <t>Sewer Rehab &amp; Lagoon Upgrade</t>
  </si>
  <si>
    <t>Vinton</t>
  </si>
  <si>
    <t>W2018-0031A</t>
  </si>
  <si>
    <t>CS1920969 01</t>
  </si>
  <si>
    <t>WWTP Upgrades</t>
  </si>
  <si>
    <t>2019-0263A</t>
  </si>
  <si>
    <t>CS1920972 01</t>
  </si>
  <si>
    <t>Blake's Branch Sewer Separation Phase 8, Divisio 2, 3A, 3B, 3C, 3D</t>
  </si>
  <si>
    <t>W2020-0140A</t>
  </si>
  <si>
    <t>CS1920974 01</t>
  </si>
  <si>
    <t>Main Street Utility Upgrades</t>
  </si>
  <si>
    <t>W2017-0143A</t>
  </si>
  <si>
    <t>CS1920975 01</t>
  </si>
  <si>
    <t>Construct Trunk Sewer, Lift Station &amp; Force Main to Connect to DM WRA</t>
  </si>
  <si>
    <t>Lovilia</t>
  </si>
  <si>
    <t>PD-CW-21-04</t>
  </si>
  <si>
    <t>P&amp;D for construction of WW TX facility</t>
  </si>
  <si>
    <t>Mount Ayr</t>
  </si>
  <si>
    <t>Ridgeway</t>
  </si>
  <si>
    <t>Terrace Hill</t>
  </si>
  <si>
    <t>W2020-0384A</t>
  </si>
  <si>
    <t>CS1920980 01</t>
  </si>
  <si>
    <t>Westlinden Lift Station</t>
  </si>
  <si>
    <t>West Branch</t>
  </si>
  <si>
    <t>W2018-0227A</t>
  </si>
  <si>
    <t>CS1920982 01</t>
  </si>
  <si>
    <t>WW Tx Improvements 2021</t>
  </si>
  <si>
    <t>WW System Improvements</t>
  </si>
  <si>
    <t>W2020-0412A</t>
  </si>
  <si>
    <t>CS192084 01</t>
  </si>
  <si>
    <t>Anamosa</t>
  </si>
  <si>
    <t>W2020-0202A</t>
  </si>
  <si>
    <t>CS1920985 01</t>
  </si>
  <si>
    <t>WWTP Flow Equalization Basin</t>
  </si>
  <si>
    <t>I, III-B</t>
  </si>
  <si>
    <t>Dougherty</t>
  </si>
  <si>
    <t>Wheatland</t>
  </si>
  <si>
    <t>P&amp;D for WWTF Improvements</t>
  </si>
  <si>
    <t>Moravia</t>
  </si>
  <si>
    <t>Maquoketa</t>
  </si>
  <si>
    <t>4950001</t>
  </si>
  <si>
    <t>W2020-0203A</t>
  </si>
  <si>
    <t>S2017-0251A</t>
  </si>
  <si>
    <t>Traer</t>
  </si>
  <si>
    <t>W2018-0376A</t>
  </si>
  <si>
    <t>Sewer Rehab, UV and Relocation of Outfall</t>
  </si>
  <si>
    <t>II, III-B</t>
  </si>
  <si>
    <t>Low Pressure Collection System with 3-Cell Lagoon</t>
  </si>
  <si>
    <t>I, IV-A</t>
  </si>
  <si>
    <t>BNR Addition to Existing Plant</t>
  </si>
  <si>
    <t>CS1920999 01</t>
  </si>
  <si>
    <t>CS1920993 01</t>
  </si>
  <si>
    <t>CS1920988 01</t>
  </si>
  <si>
    <t>W2019-0244A</t>
  </si>
  <si>
    <t>CS1920991 01</t>
  </si>
  <si>
    <t>Jefferson</t>
  </si>
  <si>
    <t>Festina</t>
  </si>
  <si>
    <t>W2018-0288A</t>
  </si>
  <si>
    <t>St. Ansgar</t>
  </si>
  <si>
    <t>W2020-0421A</t>
  </si>
  <si>
    <t>CS1921003 01</t>
  </si>
  <si>
    <t>Sanitary Sewer Trunkline</t>
  </si>
  <si>
    <t>Savage</t>
  </si>
  <si>
    <t>S2016-0156A</t>
  </si>
  <si>
    <t>CS1921004 01</t>
  </si>
  <si>
    <t>Stockport</t>
  </si>
  <si>
    <t>S2021-0167A</t>
  </si>
  <si>
    <t>Armstrong</t>
  </si>
  <si>
    <t>S2015-0225A</t>
  </si>
  <si>
    <t>CS1921007 01</t>
  </si>
  <si>
    <t>Marengo</t>
  </si>
  <si>
    <t>W2017-0244A</t>
  </si>
  <si>
    <t>CS1921008 01</t>
  </si>
  <si>
    <t>W2020-0292A</t>
  </si>
  <si>
    <t>CS1921001 01</t>
  </si>
  <si>
    <t>Lake City</t>
  </si>
  <si>
    <t>W2019-0385A</t>
  </si>
  <si>
    <t>CS1920986 01</t>
  </si>
  <si>
    <t>Phase 1 Wastewater Treatment Facility Improvements - Flow Monitoring</t>
  </si>
  <si>
    <t>Wastewater Facility Improvements-UV and discharge to larger stream</t>
  </si>
  <si>
    <t>Wastewater Treatment Improvements-Nitrification reactor and UV</t>
  </si>
  <si>
    <t xml:space="preserve">Wastewater Treatment Improvements-SAGR and UV </t>
  </si>
  <si>
    <t>Wastewater Treatment Facility Improvements-SAGR and UV</t>
  </si>
  <si>
    <t>W 20th Street Lift Station upgrade</t>
  </si>
  <si>
    <t>SAGR &amp; UV</t>
  </si>
  <si>
    <t>PD-CW-21-61</t>
  </si>
  <si>
    <t>Crescent</t>
  </si>
  <si>
    <t>PD-CW-21-48</t>
  </si>
  <si>
    <t>P&amp;D for Clear Creek Stream Restoration</t>
  </si>
  <si>
    <t>P&amp;D for Wastewater System Upgrades</t>
  </si>
  <si>
    <t>Dubuque</t>
  </si>
  <si>
    <t>Monticello</t>
  </si>
  <si>
    <t>Montpelier</t>
  </si>
  <si>
    <t>PD-CW-21-68</t>
  </si>
  <si>
    <t>P&amp;D for Updates to Existing Wastewater Treatment Facility</t>
  </si>
  <si>
    <t>Morning Sun</t>
  </si>
  <si>
    <t>Saint Ansgar</t>
  </si>
  <si>
    <t>PD-CW-21-71</t>
  </si>
  <si>
    <t>P&amp;D for UV Disinfection Construction</t>
  </si>
  <si>
    <t>PD-CW-21-72</t>
  </si>
  <si>
    <t xml:space="preserve">P&amp;D for Sanitary Sewer Trunline Construction </t>
  </si>
  <si>
    <t>CS1921002 01</t>
  </si>
  <si>
    <t>W2018-0419A</t>
  </si>
  <si>
    <t>CS1921009 01</t>
  </si>
  <si>
    <r>
      <t>VIII</t>
    </r>
    <r>
      <rPr>
        <i/>
        <sz val="10"/>
        <rFont val="Times New Roman"/>
        <family val="1"/>
      </rPr>
      <t>I</t>
    </r>
  </si>
  <si>
    <t>Frederika</t>
  </si>
  <si>
    <t>W2020-0141A</t>
  </si>
  <si>
    <t>CS1921013 01</t>
  </si>
  <si>
    <t>Humeston</t>
  </si>
  <si>
    <t>CS1921014 01</t>
  </si>
  <si>
    <t>W2021-0086A</t>
  </si>
  <si>
    <t>CS1921015 01</t>
  </si>
  <si>
    <t>Leland</t>
  </si>
  <si>
    <t>W2020-0011A</t>
  </si>
  <si>
    <t>CS1921016 01</t>
  </si>
  <si>
    <t>Fort Madison</t>
  </si>
  <si>
    <t>W2021-0203A</t>
  </si>
  <si>
    <t>CS1921017 01</t>
  </si>
  <si>
    <t>10th Street Combined Sewer Separation</t>
  </si>
  <si>
    <t>W2021-0284A</t>
  </si>
  <si>
    <t>CS1921018 01</t>
  </si>
  <si>
    <t>S2020-0079A</t>
  </si>
  <si>
    <t>CS1921019 01</t>
  </si>
  <si>
    <t>Grandview</t>
  </si>
  <si>
    <t>W2020-0414A</t>
  </si>
  <si>
    <t>CS1921020 01</t>
  </si>
  <si>
    <t>W2020-0326A</t>
  </si>
  <si>
    <t>CS1921005 01</t>
  </si>
  <si>
    <t>W2020-0269A</t>
  </si>
  <si>
    <t>CS1921022 01</t>
  </si>
  <si>
    <t>Wastewater Treatment Facility Upgrades</t>
  </si>
  <si>
    <t>I, III-A</t>
  </si>
  <si>
    <t xml:space="preserve">V </t>
  </si>
  <si>
    <t>Sludge Removal, New Lagoon Aeration System, and UV to Meet New Permit Limits</t>
  </si>
  <si>
    <t>I&amp;I Repares &amp; Adding Capacity to CDL</t>
  </si>
  <si>
    <t>New Activated Sludge Plan with Nurtient Removal</t>
  </si>
  <si>
    <t xml:space="preserve">New Outfall </t>
  </si>
  <si>
    <t>2-Cell Aerated Lagoon, SAGR &amp; UV</t>
  </si>
  <si>
    <t>New Lab Builiding and Odor Control</t>
  </si>
  <si>
    <t>New Pumping Station to Connect to City of Hampton</t>
  </si>
  <si>
    <t>PD-CW-22-11</t>
  </si>
  <si>
    <t>P&amp;D for Improvements to Southern Tier, Phase 10, Segments 10-23</t>
  </si>
  <si>
    <t>GNS 20-03</t>
  </si>
  <si>
    <t>Hospers</t>
  </si>
  <si>
    <t>GNS 21-02</t>
  </si>
  <si>
    <t xml:space="preserve">Bee Branch Creek Restoration-Ph 4 Detention Basin improvements-new pump station system with gates, pumps and electrical </t>
  </si>
  <si>
    <t>Humboldt</t>
  </si>
  <si>
    <t>4641001</t>
  </si>
  <si>
    <t>W2021-0004A</t>
  </si>
  <si>
    <t>CS1921024 01</t>
  </si>
  <si>
    <t>Raw Pumping and Nutrient Removal Improvements</t>
  </si>
  <si>
    <t>Lytton</t>
  </si>
  <si>
    <t>W2021-0424A</t>
  </si>
  <si>
    <t>CS1921025 01</t>
  </si>
  <si>
    <t>Sanitary Sewer Force Main Replacement</t>
  </si>
  <si>
    <t>467001</t>
  </si>
  <si>
    <t>W2021-0155A</t>
  </si>
  <si>
    <t>CS1921026 01</t>
  </si>
  <si>
    <t>Nashua</t>
  </si>
  <si>
    <t>1967001</t>
  </si>
  <si>
    <t>W2021-0293A</t>
  </si>
  <si>
    <t>CS1921027 01</t>
  </si>
  <si>
    <t>Greeley Street Water &amp; Sanitary Improvements</t>
  </si>
  <si>
    <t>Victor</t>
  </si>
  <si>
    <t>4875001</t>
  </si>
  <si>
    <t>W2018-0463A</t>
  </si>
  <si>
    <t>CS1921029 01</t>
  </si>
  <si>
    <t>WRF Phosphorus Recovery Facility</t>
  </si>
  <si>
    <t>CS1921032 01</t>
  </si>
  <si>
    <t>W2020-0400A</t>
  </si>
  <si>
    <t>W2021-0366A</t>
  </si>
  <si>
    <t>CS1921033 01</t>
  </si>
  <si>
    <t xml:space="preserve">Southern Tier Interceptor Phase 10, Segments 23-27.  </t>
  </si>
  <si>
    <t>3126001</t>
  </si>
  <si>
    <t>W2021-0394A</t>
  </si>
  <si>
    <t>CS1921034 01</t>
  </si>
  <si>
    <t>Old Mill Rd. Lift Station and Force Main</t>
  </si>
  <si>
    <t>Clinton</t>
  </si>
  <si>
    <t>2326001</t>
  </si>
  <si>
    <t>W2021-0115A</t>
  </si>
  <si>
    <t>CS1921021 01</t>
  </si>
  <si>
    <t>RWRF ADM Plant Expansion</t>
  </si>
  <si>
    <t>Ackley</t>
  </si>
  <si>
    <t>4201001</t>
  </si>
  <si>
    <t>W2020-0217A</t>
  </si>
  <si>
    <t>CS1910863 02</t>
  </si>
  <si>
    <t>Treatment Plant Upgrades Phase II (SAGR and UV)</t>
  </si>
  <si>
    <t>2394001</t>
  </si>
  <si>
    <t>Waterloo (CIPP Phase III)</t>
  </si>
  <si>
    <t>S2016-0285</t>
  </si>
  <si>
    <t>1920811 01 (supplemental)</t>
  </si>
  <si>
    <t>Excavating and repairing pipe using traditional methods. Rehabilitate sanitary sewers and rehabilitate manholes that have deteriorated.</t>
  </si>
  <si>
    <t>Winterset</t>
  </si>
  <si>
    <t>6171001</t>
  </si>
  <si>
    <t>1345003</t>
  </si>
  <si>
    <t>PD-CW-22-24</t>
  </si>
  <si>
    <t>P&amp;D for Flow Monitoring, Lift Station and WWTF Improvements</t>
  </si>
  <si>
    <t>Fostoria</t>
  </si>
  <si>
    <t>P&amp;D for Sanitary Sewer Improvements</t>
  </si>
  <si>
    <t>6673001</t>
  </si>
  <si>
    <t>W2020-0420A</t>
  </si>
  <si>
    <t>CS1921035 01</t>
  </si>
  <si>
    <t>WWTF UV Disinfection</t>
  </si>
  <si>
    <t>5857001</t>
  </si>
  <si>
    <t>W2019-0130A</t>
  </si>
  <si>
    <t>CS1921036 01</t>
  </si>
  <si>
    <t>Original IUP Funding Request (estimate)</t>
  </si>
  <si>
    <t>Current Funding Request</t>
  </si>
  <si>
    <t>Remaining Amount on IUP</t>
  </si>
  <si>
    <t>CS1921038 01</t>
  </si>
  <si>
    <t>Allison</t>
  </si>
  <si>
    <t>1203001</t>
  </si>
  <si>
    <t>CS1921039 01</t>
  </si>
  <si>
    <t>Danbury</t>
  </si>
  <si>
    <t>9729001</t>
  </si>
  <si>
    <t>CS1921040 01</t>
  </si>
  <si>
    <t>Houghton</t>
  </si>
  <si>
    <t>5633001</t>
  </si>
  <si>
    <t>CS1921041 01</t>
  </si>
  <si>
    <t>CS1921042 01</t>
  </si>
  <si>
    <t>Phase 2 &amp; 3 Lake City WWTF Improvements - Lift Station &amp; Treatment Facility</t>
  </si>
  <si>
    <t>W2020-0188A</t>
  </si>
  <si>
    <t>W2021-0176A</t>
  </si>
  <si>
    <t>S2020-0003A</t>
  </si>
  <si>
    <t>Marshalltown</t>
  </si>
  <si>
    <t>6469001</t>
  </si>
  <si>
    <t>W2020-0410A</t>
  </si>
  <si>
    <t>Headworks and Digester Improvements Project 2020 Sanitary Sewer Rehab - CIPP</t>
  </si>
  <si>
    <t>CS1921044 01</t>
  </si>
  <si>
    <t>Riceville</t>
  </si>
  <si>
    <t>6670001</t>
  </si>
  <si>
    <t>W2020-0317A</t>
  </si>
  <si>
    <t>CS1921046 01</t>
  </si>
  <si>
    <t>CS1921047 01</t>
  </si>
  <si>
    <t>Sewer System Rehab</t>
  </si>
  <si>
    <t>Sun Valley Sanitary District</t>
  </si>
  <si>
    <t>8000701</t>
  </si>
  <si>
    <t>W2021-0343A</t>
  </si>
  <si>
    <t>CS1921048 01</t>
  </si>
  <si>
    <t>Wastewater Collection and Treatment System Improvements</t>
  </si>
  <si>
    <t>0061603</t>
  </si>
  <si>
    <t>S2020-0429A</t>
  </si>
  <si>
    <t>W2022-0094A</t>
  </si>
  <si>
    <t>CS1921049 01</t>
  </si>
  <si>
    <t>Granger Creek Sanitary Sewer Improvements</t>
  </si>
  <si>
    <t>1920929 01 (g1)</t>
  </si>
  <si>
    <t>Cherokee</t>
  </si>
  <si>
    <t>Crystal Lake</t>
  </si>
  <si>
    <t>Defiance</t>
  </si>
  <si>
    <t>PD-CW-22-47</t>
  </si>
  <si>
    <t>Milo</t>
  </si>
  <si>
    <t>9155001</t>
  </si>
  <si>
    <t>8315001</t>
  </si>
  <si>
    <t>4115001</t>
  </si>
  <si>
    <t>Monona</t>
  </si>
  <si>
    <t>02264001</t>
  </si>
  <si>
    <t>W2022-0061A</t>
  </si>
  <si>
    <t>CS1921045 01</t>
  </si>
  <si>
    <t>Central Service Area Wastewater Collection System Rehabilitation</t>
  </si>
  <si>
    <t>Whittemore</t>
  </si>
  <si>
    <t>5595001</t>
  </si>
  <si>
    <t>W2021-0455A</t>
  </si>
  <si>
    <t>CS1921050 01</t>
  </si>
  <si>
    <t>Sanitary Sewer Collection System I/I Reduction - Phase 1A</t>
  </si>
  <si>
    <t>Primghar</t>
  </si>
  <si>
    <t>7155001</t>
  </si>
  <si>
    <t>W2021-0194A</t>
  </si>
  <si>
    <t>CS1921051 01</t>
  </si>
  <si>
    <t>TBD</t>
  </si>
  <si>
    <t>W2021-0426A</t>
  </si>
  <si>
    <t>CS1921052 01</t>
  </si>
  <si>
    <t>Winfield</t>
  </si>
  <si>
    <t>4493001</t>
  </si>
  <si>
    <t>W2017-0391A</t>
  </si>
  <si>
    <t>CS1921053 01</t>
  </si>
  <si>
    <t>W2021-0111A</t>
  </si>
  <si>
    <t>CS1921054 01</t>
  </si>
  <si>
    <t xml:space="preserve">Wastewater Treatment Facility Improvements </t>
  </si>
  <si>
    <t>Earlham</t>
  </si>
  <si>
    <t>6115001</t>
  </si>
  <si>
    <t>W2020-0448A</t>
  </si>
  <si>
    <t>CS1921055 01</t>
  </si>
  <si>
    <t>Earlham Lagoon Upgrades</t>
  </si>
  <si>
    <t>Muscatine</t>
  </si>
  <si>
    <t>7048001</t>
  </si>
  <si>
    <t>S2022-0036A</t>
  </si>
  <si>
    <t>CS1921056 01</t>
  </si>
  <si>
    <t>West Hill Area Sewer Separation Project - Phase 6A and 6B</t>
  </si>
  <si>
    <t>New Hartford</t>
  </si>
  <si>
    <t>1271001</t>
  </si>
  <si>
    <t>W2022-0029A</t>
  </si>
  <si>
    <t>CS1921058 01</t>
  </si>
  <si>
    <t>Sibley</t>
  </si>
  <si>
    <t>7245001</t>
  </si>
  <si>
    <t>W2021-0398A</t>
  </si>
  <si>
    <t>CS1921060 01</t>
  </si>
  <si>
    <t>W2022-0200A</t>
  </si>
  <si>
    <t>CS1921061 01</t>
  </si>
  <si>
    <t>42 Inch Force Main Stabilization</t>
  </si>
  <si>
    <t>Aurelia</t>
  </si>
  <si>
    <t>W2022-0196A</t>
  </si>
  <si>
    <t>CS1921062 01</t>
  </si>
  <si>
    <t>NW Area Sanitary Sewer Extension</t>
  </si>
  <si>
    <t>Elgin</t>
  </si>
  <si>
    <t>3338001</t>
  </si>
  <si>
    <t>W2022-0105A</t>
  </si>
  <si>
    <t>CS1921059 01</t>
  </si>
  <si>
    <t>WWTP Liner Replacement</t>
  </si>
  <si>
    <t>Mingo</t>
  </si>
  <si>
    <t>CS1921063-01</t>
  </si>
  <si>
    <t>Waukee</t>
  </si>
  <si>
    <t>W2022-0164A</t>
  </si>
  <si>
    <t>NE Sewer Outfall Facility</t>
  </si>
  <si>
    <t>W2022-0308A</t>
  </si>
  <si>
    <t>CS1921064-01</t>
  </si>
  <si>
    <t>Willow Street Sanitary Sewer Replacement</t>
  </si>
  <si>
    <t>Evansdale</t>
  </si>
  <si>
    <t>W2018-0318A</t>
  </si>
  <si>
    <t>CS1921065-01</t>
  </si>
  <si>
    <t>WWTP Improvements 2021</t>
  </si>
  <si>
    <t>W2022-0235A</t>
  </si>
  <si>
    <t>CS1921066-01</t>
  </si>
  <si>
    <t>2022 Sanitary Sewer Rehabilitation</t>
  </si>
  <si>
    <t>W2022-0263A</t>
  </si>
  <si>
    <t>CS1921067-01</t>
  </si>
  <si>
    <t>2nd Ave Paving &amp; Utility Improvements</t>
  </si>
  <si>
    <t>Ionia</t>
  </si>
  <si>
    <t>W2022-0184A</t>
  </si>
  <si>
    <t>CS1921068-01</t>
  </si>
  <si>
    <t>Wastewater Improvements</t>
  </si>
  <si>
    <t>W2021-0260A</t>
  </si>
  <si>
    <t>CS1921012-01</t>
  </si>
  <si>
    <t>W2022-0310</t>
  </si>
  <si>
    <t>CS1921071-01</t>
  </si>
  <si>
    <t>Central Trunk Sewer</t>
  </si>
  <si>
    <t>W2022-0320A</t>
  </si>
  <si>
    <t>CS1921070-01</t>
  </si>
  <si>
    <t>Auburn-Custer Sanitary Sewer Reconstruction</t>
  </si>
  <si>
    <t>Cedar Rapids</t>
  </si>
  <si>
    <t>PD-CW-23-01</t>
  </si>
  <si>
    <t>PD-CW-23-02</t>
  </si>
  <si>
    <t>Ladora</t>
  </si>
  <si>
    <t>PD-CW-23-04</t>
  </si>
  <si>
    <t>P&amp;D for New Lift Station</t>
  </si>
  <si>
    <t>0058521</t>
  </si>
  <si>
    <t>Cass County Environmental Control Agency</t>
  </si>
  <si>
    <t>PD-CW-23-05</t>
  </si>
  <si>
    <t>58255645</t>
  </si>
  <si>
    <t>P&amp;D for Landfill Closure  &amp; Transfer Station Installation</t>
  </si>
  <si>
    <t>Dedham</t>
  </si>
  <si>
    <t>1433001</t>
  </si>
  <si>
    <t>PD-CW-23-06</t>
  </si>
  <si>
    <t>P&amp;D for Lagoon Improvements</t>
  </si>
  <si>
    <t>Oakland</t>
  </si>
  <si>
    <t>7856001</t>
  </si>
  <si>
    <t>PD-CW-23-07</t>
  </si>
  <si>
    <t>P&amp;D for Wastewater Treatment System Upgrades</t>
  </si>
  <si>
    <t>West Des Moines</t>
  </si>
  <si>
    <t>GNS23-01</t>
  </si>
  <si>
    <t>W2021-0209A</t>
  </si>
  <si>
    <t>CS1921057-01</t>
  </si>
  <si>
    <t>WRF Nutrient Reduction Improvements</t>
  </si>
  <si>
    <t>Eagle Grove</t>
  </si>
  <si>
    <t>W2022-0328A</t>
  </si>
  <si>
    <t>CS1921072-01</t>
  </si>
  <si>
    <t>Wastewater Improvements 2022</t>
  </si>
  <si>
    <t>Akron</t>
  </si>
  <si>
    <t>W2021-0303A</t>
  </si>
  <si>
    <t>CS1921074-01</t>
  </si>
  <si>
    <t>S2022-0425A</t>
  </si>
  <si>
    <t>CS1921075-01</t>
  </si>
  <si>
    <t xml:space="preserve">WWTP Influent Screen </t>
  </si>
  <si>
    <t>CS1921076-01</t>
  </si>
  <si>
    <t>S20217-0239A</t>
  </si>
  <si>
    <t>Wastewater Improvements Phase II - Ladora Main Lift Station Replacement 2023</t>
  </si>
  <si>
    <t>Farley</t>
  </si>
  <si>
    <t>W2022-0268A</t>
  </si>
  <si>
    <t>CS1921077-01</t>
  </si>
  <si>
    <t>3rd Avenue SW Water &amp; Sewer Improvements</t>
  </si>
  <si>
    <t>Clear Lake Sanitary District</t>
  </si>
  <si>
    <t>W2022-0136A</t>
  </si>
  <si>
    <t>CS1921079-01</t>
  </si>
  <si>
    <t>Infrastructure Improvements</t>
  </si>
  <si>
    <t>S2022-0402A</t>
  </si>
  <si>
    <t>CS1921080-01</t>
  </si>
  <si>
    <t>Eagle Street and Althauser Street Water &amp; Sewer Replacement</t>
  </si>
  <si>
    <t>Story City</t>
  </si>
  <si>
    <t>S2018-0488A</t>
  </si>
  <si>
    <t>CS1921082-01</t>
  </si>
  <si>
    <t>Phase 2 and 3 WWTF Improvements</t>
  </si>
  <si>
    <t>GNS23-02</t>
  </si>
  <si>
    <t>Channel Stabilization Projects</t>
  </si>
  <si>
    <t>S2021-0411A</t>
  </si>
  <si>
    <t>WPC Solids Improvements (Contract 2)</t>
  </si>
  <si>
    <t>CS1921069-01</t>
  </si>
  <si>
    <t>PD-CW-23-14</t>
  </si>
  <si>
    <t>P&amp;D for Lift Station and Force Main Improvements</t>
  </si>
  <si>
    <t>PD-CW-23-15</t>
  </si>
  <si>
    <t xml:space="preserve"> PD-CW-23-25</t>
  </si>
  <si>
    <t>P&amp;D for Lift Station Improvements</t>
  </si>
  <si>
    <t>PD-CW-23-16</t>
  </si>
  <si>
    <t>P&amp;D for Sanitayr Mains Rehabilitation</t>
  </si>
  <si>
    <t>Holstein</t>
  </si>
  <si>
    <t>PD-CW-23-27</t>
  </si>
  <si>
    <t>P&amp;D For WWTP Improvements</t>
  </si>
  <si>
    <t>Radcliffe</t>
  </si>
  <si>
    <t>PD-CW-23-13</t>
  </si>
  <si>
    <t>P&amp;D for Sewer System Rehab</t>
  </si>
  <si>
    <t>PD-CW-23-11</t>
  </si>
  <si>
    <t>P&amp;D for Phases 2 and 3 WWTF Improvements</t>
  </si>
  <si>
    <t>Swea City</t>
  </si>
  <si>
    <t>PD-CW-23-26</t>
  </si>
  <si>
    <t>PD-CW-23-12</t>
  </si>
  <si>
    <t>P&amp;D for Lift Station Upgrades</t>
  </si>
  <si>
    <t>YES</t>
  </si>
  <si>
    <t>Blue Creek Stormwater Detenation Facilities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</si>
</sst>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
    <numFmt numFmtId="167" formatCode="m/d/yy"/>
    <numFmt numFmtId="168" formatCode="General_)"/>
    <numFmt numFmtId="169" formatCode="&quot;Yes&quot;;&quot;Yes&quot;;&quot;No&quot;"/>
    <numFmt numFmtId="170" formatCode="&quot;True&quot;;&quot;True&quot;;&quot;False&quot;"/>
    <numFmt numFmtId="171" formatCode="&quot;On&quot;;&quot;On&quot;;&quot;Off&quot;"/>
    <numFmt numFmtId="172" formatCode="[$€-2]\ #,##0.00_);[Red]\([$€-2]\ #,##0.00\)"/>
    <numFmt numFmtId="173" formatCode="mm/yy"/>
    <numFmt numFmtId="174" formatCode="[$-409]dddd\,\ mmmm\ dd\,\ yyyy"/>
    <numFmt numFmtId="175" formatCode="[$-409]h:mm:ss\ AM/PM"/>
    <numFmt numFmtId="176" formatCode="_(&quot;$&quot;* #,##0.0_);_(&quot;$&quot;* \(#,##0.0\);_(&quot;$&quot;* &quot;-&quot;??_);_(@_)"/>
    <numFmt numFmtId="177" formatCode="_(&quot;$&quot;* #,##0_);_(&quot;$&quot;* \(#,##0\);_(&quot;$&quot;* &quot;-&quot;??_);_(@_)"/>
    <numFmt numFmtId="178" formatCode="[$-F800]dddd\,\ mmmm\ dd\,\ yyyy"/>
    <numFmt numFmtId="179" formatCode="0.0"/>
    <numFmt numFmtId="180" formatCode="m/d/yy;@"/>
    <numFmt numFmtId="181" formatCode="#,##0;[Red]#,##0"/>
    <numFmt numFmtId="182" formatCode="mm/dd/yy;@"/>
    <numFmt numFmtId="183" formatCode="[$-409]dddd\,\ mmmm\ d\,\ yyyy"/>
    <numFmt numFmtId="184" formatCode="_([$$-409]* #,##0.00_);_([$$-409]* \(#,##0.00\);_([$$-409]* &quot;-&quot;??_);_(@_)"/>
    <numFmt numFmtId="185" formatCode="&quot;$&quot;#,##0.00"/>
    <numFmt numFmtId="186" formatCode="&quot;$&quot;#,##0.0"/>
  </numFmts>
  <fonts count="76">
    <font>
      <sz val="10"/>
      <name val="Arial"/>
      <family val="0"/>
    </font>
    <font>
      <sz val="8"/>
      <name val="Arial"/>
      <family val="2"/>
    </font>
    <font>
      <u val="single"/>
      <sz val="10"/>
      <color indexed="12"/>
      <name val="Arial"/>
      <family val="2"/>
    </font>
    <font>
      <u val="single"/>
      <sz val="10"/>
      <color indexed="36"/>
      <name val="Arial"/>
      <family val="2"/>
    </font>
    <font>
      <sz val="10"/>
      <color indexed="12"/>
      <name val="Arial"/>
      <family val="2"/>
    </font>
    <font>
      <sz val="10"/>
      <color indexed="17"/>
      <name val="Arial"/>
      <family val="2"/>
    </font>
    <font>
      <sz val="10"/>
      <color indexed="53"/>
      <name val="Arial"/>
      <family val="2"/>
    </font>
    <font>
      <sz val="10"/>
      <color indexed="54"/>
      <name val="Arial"/>
      <family val="2"/>
    </font>
    <font>
      <sz val="9"/>
      <name val="Tahoma"/>
      <family val="2"/>
    </font>
    <font>
      <b/>
      <sz val="9"/>
      <name val="Tahoma"/>
      <family val="2"/>
    </font>
    <font>
      <b/>
      <sz val="10"/>
      <name val="Arial"/>
      <family val="2"/>
    </font>
    <font>
      <i/>
      <sz val="10"/>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3"/>
      <name val="Arial"/>
      <family val="2"/>
    </font>
    <font>
      <sz val="10"/>
      <color indexed="56"/>
      <name val="Arial"/>
      <family val="2"/>
    </font>
    <font>
      <sz val="10"/>
      <color indexed="57"/>
      <name val="Arial"/>
      <family val="2"/>
    </font>
    <font>
      <b/>
      <sz val="10"/>
      <color indexed="48"/>
      <name val="Arial"/>
      <family val="2"/>
    </font>
    <font>
      <sz val="10"/>
      <color indexed="18"/>
      <name val="Arial"/>
      <family val="2"/>
    </font>
    <font>
      <b/>
      <sz val="11"/>
      <color indexed="53"/>
      <name val="Arial"/>
      <family val="2"/>
    </font>
    <font>
      <sz val="10"/>
      <color indexed="23"/>
      <name val="Arial"/>
      <family val="2"/>
    </font>
    <font>
      <sz val="10.5"/>
      <color indexed="8"/>
      <name val="Calibri   "/>
      <family val="0"/>
    </font>
    <font>
      <sz val="10"/>
      <color indexed="62"/>
      <name val="Arial"/>
      <family val="2"/>
    </font>
    <font>
      <sz val="10"/>
      <color indexed="10"/>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9" tint="-0.24997000396251678"/>
      <name val="Arial"/>
      <family val="2"/>
    </font>
    <font>
      <sz val="10"/>
      <color theme="9" tint="-0.24997000396251678"/>
      <name val="Arial"/>
      <family val="2"/>
    </font>
    <font>
      <sz val="10"/>
      <color theme="3"/>
      <name val="Arial"/>
      <family val="2"/>
    </font>
    <font>
      <sz val="10"/>
      <color theme="6" tint="-0.24997000396251678"/>
      <name val="Arial"/>
      <family val="2"/>
    </font>
    <font>
      <b/>
      <sz val="10"/>
      <color rgb="FF3333FF"/>
      <name val="Arial"/>
      <family val="2"/>
    </font>
    <font>
      <sz val="10"/>
      <color theme="4" tint="-0.4999699890613556"/>
      <name val="Arial"/>
      <family val="2"/>
    </font>
    <font>
      <b/>
      <sz val="11"/>
      <color theme="9" tint="-0.24997000396251678"/>
      <name val="Arial"/>
      <family val="2"/>
    </font>
    <font>
      <sz val="10"/>
      <color theme="6" tint="-0.4999699890613556"/>
      <name val="Arial"/>
      <family val="2"/>
    </font>
    <font>
      <sz val="10"/>
      <color theme="0" tint="-0.4999699890613556"/>
      <name val="Arial"/>
      <family val="2"/>
    </font>
    <font>
      <sz val="10"/>
      <color rgb="FF1F497D"/>
      <name val="Arial"/>
      <family val="2"/>
    </font>
    <font>
      <sz val="10"/>
      <color theme="3" tint="-0.24997000396251678"/>
      <name val="Arial"/>
      <family val="2"/>
    </font>
    <font>
      <sz val="10"/>
      <color theme="3" tint="-0.4999699890613556"/>
      <name val="Arial"/>
      <family val="2"/>
    </font>
    <font>
      <sz val="10.5"/>
      <color theme="1"/>
      <name val="Calibri   "/>
      <family val="0"/>
    </font>
    <font>
      <sz val="10"/>
      <color theme="4" tint="-0.24997000396251678"/>
      <name val="Arial"/>
      <family val="2"/>
    </font>
    <font>
      <sz val="10"/>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theme="2" tint="-0.49996998906135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3">
    <xf numFmtId="0" fontId="0" fillId="0" borderId="0" xfId="0" applyAlignment="1">
      <alignment/>
    </xf>
    <xf numFmtId="3"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wrapText="1"/>
    </xf>
    <xf numFmtId="0" fontId="59" fillId="0" borderId="10" xfId="0" applyFont="1" applyFill="1" applyBorder="1" applyAlignment="1">
      <alignment horizontal="center" vertical="center"/>
    </xf>
    <xf numFmtId="3" fontId="60"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3" fontId="60" fillId="0" borderId="10" xfId="0" applyNumberFormat="1" applyFont="1" applyBorder="1" applyAlignment="1">
      <alignment horizontal="center" vertical="center" wrapText="1"/>
    </xf>
    <xf numFmtId="0" fontId="60" fillId="0" borderId="10" xfId="0" applyFont="1" applyFill="1" applyBorder="1" applyAlignment="1">
      <alignment horizontal="center" vertical="center"/>
    </xf>
    <xf numFmtId="3" fontId="5" fillId="0" borderId="0" xfId="0" applyNumberFormat="1" applyFont="1" applyAlignment="1">
      <alignment horizontal="center" vertical="center" wrapText="1"/>
    </xf>
    <xf numFmtId="49" fontId="60" fillId="0" borderId="10" xfId="0" applyNumberFormat="1" applyFont="1" applyFill="1" applyBorder="1" applyAlignment="1">
      <alignment horizontal="center" vertical="center"/>
    </xf>
    <xf numFmtId="49" fontId="60" fillId="0" borderId="10" xfId="0" applyNumberFormat="1" applyFont="1" applyBorder="1" applyAlignment="1">
      <alignment horizontal="center" vertical="center"/>
    </xf>
    <xf numFmtId="0" fontId="60" fillId="0" borderId="10" xfId="0" applyFont="1" applyBorder="1" applyAlignment="1">
      <alignment horizontal="center" vertical="center"/>
    </xf>
    <xf numFmtId="3" fontId="5" fillId="0" borderId="0" xfId="0" applyNumberFormat="1" applyFont="1" applyBorder="1" applyAlignment="1">
      <alignment horizontal="center" vertical="center" wrapText="1"/>
    </xf>
    <xf numFmtId="167" fontId="0" fillId="0" borderId="0" xfId="0" applyNumberFormat="1" applyFont="1" applyFill="1" applyBorder="1" applyAlignment="1">
      <alignment horizontal="center" vertical="center"/>
    </xf>
    <xf numFmtId="1" fontId="60" fillId="0" borderId="10" xfId="0" applyNumberFormat="1" applyFont="1" applyFill="1" applyBorder="1" applyAlignment="1">
      <alignment horizontal="center" vertical="center" wrapText="1"/>
    </xf>
    <xf numFmtId="42" fontId="60" fillId="0" borderId="10" xfId="44" applyFont="1" applyFill="1" applyBorder="1" applyAlignment="1">
      <alignment horizontal="center" vertical="center" wrapText="1"/>
    </xf>
    <xf numFmtId="167" fontId="60" fillId="0" borderId="10" xfId="0" applyNumberFormat="1" applyFont="1" applyFill="1" applyBorder="1" applyAlignment="1">
      <alignment horizontal="center" vertical="center"/>
    </xf>
    <xf numFmtId="42" fontId="60" fillId="0" borderId="10" xfId="44" applyFont="1" applyFill="1" applyBorder="1" applyAlignment="1">
      <alignment horizontal="center" vertical="center"/>
    </xf>
    <xf numFmtId="167" fontId="60" fillId="0" borderId="10" xfId="0" applyNumberFormat="1" applyFont="1" applyFill="1" applyBorder="1" applyAlignment="1">
      <alignment horizontal="center" vertical="center" wrapText="1"/>
    </xf>
    <xf numFmtId="14" fontId="60" fillId="0" borderId="10" xfId="0" applyNumberFormat="1"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77" fontId="0" fillId="0" borderId="0" xfId="44" applyNumberFormat="1" applyFont="1" applyFill="1" applyBorder="1" applyAlignment="1">
      <alignment horizontal="center" vertical="center"/>
    </xf>
    <xf numFmtId="177" fontId="60" fillId="0" borderId="10" xfId="44" applyNumberFormat="1" applyFont="1" applyFill="1" applyBorder="1" applyAlignment="1">
      <alignment horizontal="right" vertical="center" wrapText="1"/>
    </xf>
    <xf numFmtId="0" fontId="59" fillId="0" borderId="0" xfId="0" applyFont="1" applyFill="1" applyAlignment="1">
      <alignment horizontal="center" vertical="center"/>
    </xf>
    <xf numFmtId="0" fontId="61" fillId="0" borderId="10" xfId="0" applyFont="1" applyFill="1" applyBorder="1" applyAlignment="1">
      <alignment horizontal="center" vertical="center"/>
    </xf>
    <xf numFmtId="0" fontId="59" fillId="0" borderId="0" xfId="0" applyFont="1" applyFill="1" applyBorder="1" applyAlignment="1">
      <alignment horizontal="center" vertical="center"/>
    </xf>
    <xf numFmtId="49" fontId="62" fillId="0" borderId="10" xfId="0" applyNumberFormat="1" applyFont="1" applyFill="1" applyBorder="1" applyAlignment="1">
      <alignment horizontal="center" vertical="center"/>
    </xf>
    <xf numFmtId="3"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xf>
    <xf numFmtId="1"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42" fontId="62" fillId="0" borderId="10" xfId="44" applyFont="1" applyFill="1" applyBorder="1" applyAlignment="1">
      <alignment horizontal="center" vertical="center" wrapText="1"/>
    </xf>
    <xf numFmtId="167" fontId="62" fillId="0" borderId="10" xfId="0" applyNumberFormat="1" applyFont="1" applyFill="1" applyBorder="1" applyAlignment="1">
      <alignment horizontal="center" vertical="center"/>
    </xf>
    <xf numFmtId="49" fontId="62" fillId="0" borderId="10" xfId="0" applyNumberFormat="1" applyFont="1" applyBorder="1" applyAlignment="1">
      <alignment horizontal="center" vertical="center"/>
    </xf>
    <xf numFmtId="3" fontId="62" fillId="0" borderId="10" xfId="0" applyNumberFormat="1" applyFont="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horizontal="center" vertical="center" wrapText="1"/>
    </xf>
    <xf numFmtId="1" fontId="62" fillId="0" borderId="10" xfId="0" applyNumberFormat="1" applyFont="1" applyBorder="1" applyAlignment="1">
      <alignment horizontal="center" vertical="center" wrapText="1"/>
    </xf>
    <xf numFmtId="42" fontId="62" fillId="0" borderId="10" xfId="44" applyFont="1" applyFill="1" applyBorder="1" applyAlignment="1">
      <alignment horizontal="center" vertical="center"/>
    </xf>
    <xf numFmtId="49" fontId="62" fillId="0" borderId="10" xfId="0" applyNumberFormat="1" applyFont="1" applyFill="1" applyBorder="1" applyAlignment="1">
      <alignment horizontal="center" vertical="center" wrapText="1"/>
    </xf>
    <xf numFmtId="167" fontId="62" fillId="0" borderId="10" xfId="0" applyNumberFormat="1" applyFont="1" applyFill="1" applyBorder="1" applyAlignment="1">
      <alignment horizontal="center" vertical="center" wrapText="1"/>
    </xf>
    <xf numFmtId="42" fontId="62" fillId="0" borderId="10" xfId="44"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3" fillId="0" borderId="10" xfId="0" applyFont="1" applyFill="1" applyBorder="1" applyAlignment="1">
      <alignment horizontal="center" vertical="center" wrapText="1"/>
    </xf>
    <xf numFmtId="177" fontId="63" fillId="0" borderId="10" xfId="0" applyNumberFormat="1" applyFont="1" applyFill="1" applyBorder="1" applyAlignment="1">
      <alignment horizontal="center" vertical="center" wrapText="1"/>
    </xf>
    <xf numFmtId="167" fontId="63" fillId="0" borderId="10" xfId="0" applyNumberFormat="1" applyFont="1" applyFill="1" applyBorder="1" applyAlignment="1">
      <alignment horizontal="center" vertical="center" wrapText="1"/>
    </xf>
    <xf numFmtId="0" fontId="63" fillId="0" borderId="0" xfId="0" applyFont="1" applyFill="1" applyAlignment="1">
      <alignment horizontal="center" vertical="center" wrapText="1"/>
    </xf>
    <xf numFmtId="177" fontId="60" fillId="0" borderId="10" xfId="44" applyNumberFormat="1" applyFont="1" applyFill="1" applyBorder="1" applyAlignment="1">
      <alignment horizontal="center" vertical="center" wrapText="1"/>
    </xf>
    <xf numFmtId="177" fontId="60" fillId="0" borderId="10" xfId="44" applyNumberFormat="1" applyFont="1" applyFill="1" applyBorder="1" applyAlignment="1">
      <alignment horizontal="center" vertical="center"/>
    </xf>
    <xf numFmtId="177" fontId="62" fillId="0" borderId="10" xfId="44" applyNumberFormat="1" applyFont="1" applyFill="1" applyBorder="1" applyAlignment="1">
      <alignment horizontal="center" vertical="center" wrapText="1"/>
    </xf>
    <xf numFmtId="177" fontId="62" fillId="0" borderId="10" xfId="44"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49" fontId="64" fillId="0" borderId="10" xfId="0" applyNumberFormat="1" applyFont="1" applyFill="1" applyBorder="1" applyAlignment="1">
      <alignment horizontal="center" vertical="center"/>
    </xf>
    <xf numFmtId="3"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1" fontId="64" fillId="0" borderId="10" xfId="0" applyNumberFormat="1" applyFont="1" applyFill="1" applyBorder="1" applyAlignment="1">
      <alignment horizontal="center" vertical="center" wrapText="1"/>
    </xf>
    <xf numFmtId="1" fontId="64"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wrapText="1"/>
    </xf>
    <xf numFmtId="42" fontId="64" fillId="0" borderId="10" xfId="44" applyFont="1" applyFill="1" applyBorder="1" applyAlignment="1">
      <alignment horizontal="center" vertical="center" wrapText="1"/>
    </xf>
    <xf numFmtId="167" fontId="64" fillId="0" borderId="10" xfId="0" applyNumberFormat="1" applyFont="1" applyFill="1" applyBorder="1" applyAlignment="1">
      <alignment horizontal="center" vertical="center"/>
    </xf>
    <xf numFmtId="177" fontId="64" fillId="0" borderId="10" xfId="44" applyNumberFormat="1" applyFont="1" applyFill="1" applyBorder="1" applyAlignment="1">
      <alignment horizontal="right" vertical="center"/>
    </xf>
    <xf numFmtId="177" fontId="60" fillId="0" borderId="10" xfId="0" applyNumberFormat="1" applyFont="1" applyFill="1" applyBorder="1" applyAlignment="1">
      <alignment horizontal="center" vertical="center"/>
    </xf>
    <xf numFmtId="0" fontId="0" fillId="0" borderId="0" xfId="0" applyAlignment="1">
      <alignment horizontal="center"/>
    </xf>
    <xf numFmtId="0" fontId="63" fillId="0" borderId="0" xfId="0" applyFont="1" applyFill="1" applyBorder="1" applyAlignment="1">
      <alignment horizontal="center" vertical="center" wrapText="1"/>
    </xf>
    <xf numFmtId="0" fontId="59" fillId="0" borderId="0" xfId="0" applyFont="1" applyBorder="1" applyAlignment="1">
      <alignment horizontal="center" vertical="center"/>
    </xf>
    <xf numFmtId="0" fontId="59" fillId="0" borderId="11" xfId="0" applyFont="1" applyBorder="1" applyAlignment="1">
      <alignment horizontal="center" vertical="center"/>
    </xf>
    <xf numFmtId="0" fontId="59" fillId="0" borderId="10" xfId="0" applyFont="1" applyBorder="1" applyAlignment="1">
      <alignment horizontal="center" vertical="center"/>
    </xf>
    <xf numFmtId="0" fontId="59" fillId="33" borderId="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0" xfId="0" applyFont="1" applyFill="1" applyBorder="1" applyAlignment="1">
      <alignment horizontal="center" vertical="center"/>
    </xf>
    <xf numFmtId="0" fontId="59" fillId="17" borderId="0" xfId="0" applyFont="1" applyFill="1" applyBorder="1" applyAlignment="1">
      <alignment horizontal="center" vertical="center"/>
    </xf>
    <xf numFmtId="0" fontId="59" fillId="17" borderId="11" xfId="0" applyFont="1" applyFill="1" applyBorder="1" applyAlignment="1">
      <alignment horizontal="center" vertical="center"/>
    </xf>
    <xf numFmtId="0" fontId="59" fillId="17" borderId="10" xfId="0" applyFont="1" applyFill="1" applyBorder="1" applyAlignment="1">
      <alignment horizontal="center" vertical="center"/>
    </xf>
    <xf numFmtId="0" fontId="0" fillId="0" borderId="0" xfId="0" applyBorder="1" applyAlignment="1">
      <alignment horizontal="center"/>
    </xf>
    <xf numFmtId="0" fontId="59" fillId="0" borderId="11" xfId="0" applyFont="1" applyFill="1" applyBorder="1" applyAlignment="1">
      <alignment horizontal="center" vertical="center"/>
    </xf>
    <xf numFmtId="0" fontId="59" fillId="0" borderId="0" xfId="0" applyFont="1" applyAlignment="1">
      <alignment horizontal="center" vertical="center"/>
    </xf>
    <xf numFmtId="42" fontId="59" fillId="0" borderId="10" xfId="44" applyFont="1" applyBorder="1" applyAlignment="1">
      <alignment horizontal="center" vertical="center"/>
    </xf>
    <xf numFmtId="177" fontId="60" fillId="0" borderId="10" xfId="44" applyNumberFormat="1" applyFont="1" applyBorder="1" applyAlignment="1">
      <alignment horizontal="center" vertical="center" wrapText="1"/>
    </xf>
    <xf numFmtId="42" fontId="60" fillId="0" borderId="10" xfId="40" applyNumberFormat="1" applyFont="1" applyFill="1" applyBorder="1" applyAlignment="1">
      <alignment horizontal="center" vertical="center"/>
    </xf>
    <xf numFmtId="0" fontId="65" fillId="0" borderId="1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0" xfId="0" applyFont="1" applyFill="1" applyAlignment="1">
      <alignment horizontal="center" vertical="center"/>
    </xf>
    <xf numFmtId="0" fontId="59" fillId="34" borderId="0" xfId="0" applyFont="1" applyFill="1" applyAlignment="1">
      <alignment horizontal="center" vertical="center"/>
    </xf>
    <xf numFmtId="49" fontId="64" fillId="33" borderId="10" xfId="0" applyNumberFormat="1" applyFont="1" applyFill="1" applyBorder="1" applyAlignment="1">
      <alignment horizontal="center" vertical="center"/>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xf>
    <xf numFmtId="42" fontId="64" fillId="0" borderId="10" xfId="44" applyFont="1" applyFill="1" applyBorder="1" applyAlignment="1">
      <alignment horizontal="center" vertical="center"/>
    </xf>
    <xf numFmtId="42" fontId="64" fillId="33" borderId="10" xfId="44" applyFont="1" applyFill="1" applyBorder="1" applyAlignment="1">
      <alignment horizontal="center" vertical="center"/>
    </xf>
    <xf numFmtId="49" fontId="64" fillId="0" borderId="10" xfId="0" applyNumberFormat="1" applyFont="1" applyBorder="1" applyAlignment="1">
      <alignment horizontal="center" vertical="center"/>
    </xf>
    <xf numFmtId="3" fontId="64" fillId="0" borderId="10" xfId="0" applyNumberFormat="1" applyFont="1" applyBorder="1" applyAlignment="1">
      <alignment horizontal="center" vertical="center" wrapText="1"/>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1" fontId="64" fillId="0" borderId="10" xfId="0" applyNumberFormat="1" applyFont="1" applyBorder="1" applyAlignment="1">
      <alignment horizontal="center" vertical="center" wrapText="1"/>
    </xf>
    <xf numFmtId="177" fontId="64" fillId="0" borderId="10" xfId="44" applyNumberFormat="1" applyFont="1" applyFill="1" applyBorder="1" applyAlignment="1">
      <alignment horizontal="center" vertical="center"/>
    </xf>
    <xf numFmtId="177" fontId="64" fillId="0" borderId="10" xfId="0" applyNumberFormat="1" applyFont="1" applyFill="1" applyBorder="1" applyAlignment="1">
      <alignment horizontal="center" vertical="center" wrapText="1"/>
    </xf>
    <xf numFmtId="167" fontId="64" fillId="0" borderId="10" xfId="0" applyNumberFormat="1" applyFont="1" applyFill="1" applyBorder="1" applyAlignment="1">
      <alignment horizontal="center" vertical="center" wrapText="1"/>
    </xf>
    <xf numFmtId="0" fontId="63" fillId="0" borderId="12" xfId="0" applyFont="1" applyFill="1" applyBorder="1" applyAlignment="1">
      <alignment horizontal="center" vertical="center" wrapText="1"/>
    </xf>
    <xf numFmtId="1" fontId="63" fillId="0" borderId="12" xfId="0" applyNumberFormat="1" applyFont="1" applyFill="1" applyBorder="1" applyAlignment="1">
      <alignment horizontal="center" vertical="center" wrapText="1"/>
    </xf>
    <xf numFmtId="177" fontId="63" fillId="0" borderId="12" xfId="0" applyNumberFormat="1" applyFont="1" applyFill="1" applyBorder="1" applyAlignment="1">
      <alignment horizontal="center" vertical="center" wrapText="1"/>
    </xf>
    <xf numFmtId="167" fontId="63" fillId="0" borderId="12" xfId="0" applyNumberFormat="1" applyFont="1" applyFill="1" applyBorder="1" applyAlignment="1">
      <alignment horizontal="center" vertical="center" wrapText="1"/>
    </xf>
    <xf numFmtId="49" fontId="66" fillId="10" borderId="10" xfId="0" applyNumberFormat="1" applyFont="1" applyFill="1" applyBorder="1" applyAlignment="1">
      <alignment horizontal="center" vertical="center"/>
    </xf>
    <xf numFmtId="3" fontId="66" fillId="10" borderId="10" xfId="0" applyNumberFormat="1" applyFont="1" applyFill="1" applyBorder="1" applyAlignment="1">
      <alignment horizontal="center" vertical="center" wrapText="1"/>
    </xf>
    <xf numFmtId="0" fontId="66" fillId="10" borderId="10" xfId="0" applyFont="1" applyFill="1" applyBorder="1" applyAlignment="1">
      <alignment horizontal="center" vertical="center"/>
    </xf>
    <xf numFmtId="0" fontId="66" fillId="10" borderId="10" xfId="0" applyFont="1" applyFill="1" applyBorder="1" applyAlignment="1">
      <alignment horizontal="center" vertical="center" wrapText="1"/>
    </xf>
    <xf numFmtId="1" fontId="66" fillId="10" borderId="10" xfId="0" applyNumberFormat="1" applyFont="1" applyFill="1" applyBorder="1" applyAlignment="1">
      <alignment horizontal="center" vertical="center" wrapText="1"/>
    </xf>
    <xf numFmtId="177" fontId="66" fillId="10" borderId="10" xfId="44" applyNumberFormat="1" applyFont="1" applyFill="1" applyBorder="1" applyAlignment="1">
      <alignment horizontal="center" vertical="center"/>
    </xf>
    <xf numFmtId="42" fontId="66" fillId="10" borderId="10" xfId="44" applyFont="1" applyFill="1" applyBorder="1" applyAlignment="1">
      <alignment horizontal="center" vertical="center"/>
    </xf>
    <xf numFmtId="0" fontId="64" fillId="0" borderId="12" xfId="0" applyFont="1" applyFill="1" applyBorder="1" applyAlignment="1">
      <alignment horizontal="center" vertical="center" wrapText="1"/>
    </xf>
    <xf numFmtId="49" fontId="64" fillId="0" borderId="12" xfId="0" applyNumberFormat="1" applyFont="1" applyFill="1" applyBorder="1" applyAlignment="1">
      <alignment horizontal="center" vertical="center" wrapText="1"/>
    </xf>
    <xf numFmtId="1" fontId="64" fillId="0" borderId="12" xfId="0" applyNumberFormat="1" applyFont="1" applyFill="1" applyBorder="1" applyAlignment="1">
      <alignment horizontal="center" vertical="center" wrapText="1"/>
    </xf>
    <xf numFmtId="177" fontId="64" fillId="0" borderId="12" xfId="0" applyNumberFormat="1" applyFont="1" applyFill="1" applyBorder="1" applyAlignment="1">
      <alignment horizontal="center" vertical="center" wrapText="1"/>
    </xf>
    <xf numFmtId="167" fontId="64" fillId="0" borderId="12" xfId="0" applyNumberFormat="1" applyFont="1" applyFill="1" applyBorder="1" applyAlignment="1">
      <alignment horizontal="center" vertical="center" wrapText="1"/>
    </xf>
    <xf numFmtId="0" fontId="64" fillId="0" borderId="0" xfId="0" applyFont="1" applyFill="1" applyAlignment="1">
      <alignment horizontal="center" vertical="center" wrapText="1"/>
    </xf>
    <xf numFmtId="0" fontId="0" fillId="0" borderId="0" xfId="0" applyFont="1" applyAlignment="1">
      <alignment horizontal="center" vertical="center"/>
    </xf>
    <xf numFmtId="0" fontId="67" fillId="0" borderId="10" xfId="0" applyFont="1" applyBorder="1" applyAlignment="1">
      <alignment horizontal="center" vertical="center"/>
    </xf>
    <xf numFmtId="0" fontId="68" fillId="0" borderId="12" xfId="0" applyFont="1" applyBorder="1" applyAlignment="1">
      <alignment horizontal="center" vertical="center"/>
    </xf>
    <xf numFmtId="0" fontId="0" fillId="10" borderId="12" xfId="0" applyFont="1" applyFill="1" applyBorder="1" applyAlignment="1">
      <alignment horizontal="center" vertical="center"/>
    </xf>
    <xf numFmtId="0" fontId="0" fillId="13" borderId="13" xfId="0" applyFont="1" applyFill="1" applyBorder="1" applyAlignment="1">
      <alignment horizontal="center" vertical="center"/>
    </xf>
    <xf numFmtId="177" fontId="60" fillId="0" borderId="10" xfId="0" applyNumberFormat="1" applyFont="1" applyFill="1" applyBorder="1" applyAlignment="1">
      <alignment horizontal="center" vertical="center" wrapText="1"/>
    </xf>
    <xf numFmtId="3" fontId="60" fillId="0" borderId="10" xfId="0" applyNumberFormat="1" applyFont="1" applyFill="1" applyBorder="1" applyAlignment="1">
      <alignment horizontal="center" vertical="center"/>
    </xf>
    <xf numFmtId="1" fontId="60" fillId="0" borderId="10" xfId="0" applyNumberFormat="1" applyFont="1" applyFill="1" applyBorder="1" applyAlignment="1">
      <alignment horizontal="center" vertical="center"/>
    </xf>
    <xf numFmtId="1" fontId="60" fillId="0" borderId="10" xfId="0" applyNumberFormat="1" applyFont="1" applyBorder="1" applyAlignment="1">
      <alignment horizontal="center" vertical="center" wrapText="1"/>
    </xf>
    <xf numFmtId="9" fontId="60" fillId="0" borderId="10" xfId="44" applyNumberFormat="1" applyFont="1" applyFill="1" applyBorder="1" applyAlignment="1">
      <alignment horizontal="center" vertical="center"/>
    </xf>
    <xf numFmtId="185" fontId="60" fillId="0" borderId="10" xfId="44" applyNumberFormat="1" applyFont="1" applyFill="1" applyBorder="1" applyAlignment="1">
      <alignment horizontal="center" vertical="center"/>
    </xf>
    <xf numFmtId="0" fontId="60" fillId="0" borderId="10" xfId="0" applyFont="1" applyFill="1" applyBorder="1" applyAlignment="1">
      <alignment vertical="center"/>
    </xf>
    <xf numFmtId="0" fontId="60" fillId="0" borderId="0" xfId="0" applyFont="1" applyFill="1" applyAlignment="1">
      <alignment vertical="center"/>
    </xf>
    <xf numFmtId="0" fontId="60" fillId="33" borderId="0" xfId="0" applyFont="1" applyFill="1" applyAlignment="1">
      <alignment vertical="center"/>
    </xf>
    <xf numFmtId="0" fontId="66" fillId="10" borderId="10" xfId="0" applyFont="1" applyFill="1" applyBorder="1" applyAlignment="1">
      <alignment vertical="center"/>
    </xf>
    <xf numFmtId="14" fontId="64" fillId="0" borderId="10" xfId="0" applyNumberFormat="1" applyFont="1" applyFill="1" applyBorder="1" applyAlignment="1">
      <alignment horizontal="center" vertical="center"/>
    </xf>
    <xf numFmtId="0" fontId="64" fillId="0" borderId="10" xfId="0" applyFont="1" applyFill="1" applyBorder="1" applyAlignment="1">
      <alignment vertical="center"/>
    </xf>
    <xf numFmtId="0" fontId="64" fillId="0" borderId="10" xfId="0" applyFont="1" applyBorder="1" applyAlignment="1">
      <alignment vertical="center"/>
    </xf>
    <xf numFmtId="0" fontId="62" fillId="0" borderId="0" xfId="0" applyFont="1" applyFill="1" applyAlignment="1">
      <alignment vertical="center"/>
    </xf>
    <xf numFmtId="0" fontId="66"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Alignment="1">
      <alignment vertical="center"/>
    </xf>
    <xf numFmtId="0" fontId="66" fillId="35"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177" fontId="0" fillId="0" borderId="0" xfId="0" applyNumberFormat="1" applyFont="1" applyAlignment="1">
      <alignment horizontal="center" vertical="center"/>
    </xf>
    <xf numFmtId="0" fontId="6" fillId="0" borderId="0" xfId="0" applyFont="1" applyAlignment="1">
      <alignment horizontal="center" vertical="center" wrapText="1"/>
    </xf>
    <xf numFmtId="1" fontId="0" fillId="0" borderId="0" xfId="0" applyNumberFormat="1" applyFont="1" applyBorder="1" applyAlignment="1">
      <alignment horizontal="center" vertical="center"/>
    </xf>
    <xf numFmtId="165" fontId="0" fillId="0" borderId="0" xfId="0" applyNumberFormat="1" applyFont="1" applyFill="1" applyBorder="1" applyAlignment="1">
      <alignment horizontal="center" vertical="center"/>
    </xf>
    <xf numFmtId="0" fontId="4" fillId="0" borderId="0" xfId="0" applyFont="1" applyAlignment="1">
      <alignment horizontal="center"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173" fontId="0" fillId="0" borderId="0"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0" xfId="0" applyNumberFormat="1" applyFont="1" applyBorder="1" applyAlignment="1">
      <alignment horizontal="center" vertical="center"/>
    </xf>
    <xf numFmtId="173" fontId="11" fillId="0" borderId="10" xfId="0" applyNumberFormat="1" applyFont="1" applyBorder="1" applyAlignment="1">
      <alignment horizontal="center" vertical="center"/>
    </xf>
    <xf numFmtId="0" fontId="0" fillId="0" borderId="0" xfId="0" applyFont="1" applyAlignment="1">
      <alignment horizontal="center" vertical="center" wrapText="1"/>
    </xf>
    <xf numFmtId="1" fontId="0" fillId="0" borderId="0" xfId="0" applyNumberFormat="1" applyFont="1" applyAlignment="1">
      <alignment horizontal="center" vertical="center"/>
    </xf>
    <xf numFmtId="177" fontId="0" fillId="36" borderId="0" xfId="0" applyNumberFormat="1" applyFont="1" applyFill="1" applyBorder="1" applyAlignment="1">
      <alignment horizontal="center" vertical="center"/>
    </xf>
    <xf numFmtId="165" fontId="0" fillId="36" borderId="0" xfId="0" applyNumberFormat="1" applyFont="1" applyFill="1" applyBorder="1" applyAlignment="1">
      <alignment horizontal="center" vertical="center"/>
    </xf>
    <xf numFmtId="0" fontId="62" fillId="0" borderId="0" xfId="0" applyFont="1" applyFill="1" applyAlignment="1">
      <alignment horizontal="center" vertical="center"/>
    </xf>
    <xf numFmtId="177" fontId="64" fillId="0" borderId="10" xfId="44" applyNumberFormat="1" applyFont="1" applyFill="1" applyBorder="1" applyAlignment="1">
      <alignment horizontal="center" vertical="center" wrapText="1"/>
    </xf>
    <xf numFmtId="0" fontId="64" fillId="0" borderId="0" xfId="0" applyFont="1" applyFill="1" applyAlignment="1">
      <alignment vertical="center"/>
    </xf>
    <xf numFmtId="0" fontId="64" fillId="0" borderId="0" xfId="0" applyFont="1" applyAlignment="1">
      <alignment vertical="center"/>
    </xf>
    <xf numFmtId="3" fontId="64" fillId="0" borderId="10" xfId="0" applyNumberFormat="1" applyFont="1" applyFill="1" applyBorder="1" applyAlignment="1">
      <alignment horizontal="center" vertical="center"/>
    </xf>
    <xf numFmtId="177" fontId="64" fillId="33" borderId="10" xfId="44" applyNumberFormat="1" applyFont="1" applyFill="1" applyBorder="1" applyAlignment="1">
      <alignment horizontal="center" vertical="center"/>
    </xf>
    <xf numFmtId="42" fontId="64" fillId="0" borderId="10" xfId="44" applyFont="1" applyBorder="1" applyAlignment="1">
      <alignment horizontal="center" vertical="center" wrapText="1"/>
    </xf>
    <xf numFmtId="3" fontId="64" fillId="33" borderId="10" xfId="0" applyNumberFormat="1" applyFont="1" applyFill="1" applyBorder="1" applyAlignment="1">
      <alignment horizontal="center" vertical="center" wrapText="1"/>
    </xf>
    <xf numFmtId="1" fontId="64" fillId="33" borderId="10" xfId="0" applyNumberFormat="1" applyFont="1" applyFill="1" applyBorder="1" applyAlignment="1">
      <alignment horizontal="center" vertical="center" wrapText="1"/>
    </xf>
    <xf numFmtId="9" fontId="64" fillId="0" borderId="10" xfId="44" applyNumberFormat="1" applyFont="1" applyFill="1" applyBorder="1" applyAlignment="1">
      <alignment horizontal="center" vertical="center"/>
    </xf>
    <xf numFmtId="0" fontId="64" fillId="35" borderId="0" xfId="0" applyFont="1" applyFill="1" applyAlignment="1">
      <alignment vertical="center"/>
    </xf>
    <xf numFmtId="14" fontId="60" fillId="0" borderId="10" xfId="0" applyNumberFormat="1" applyFont="1" applyBorder="1" applyAlignment="1">
      <alignment horizontal="center" vertical="center"/>
    </xf>
    <xf numFmtId="0" fontId="69" fillId="0" borderId="10" xfId="0" applyFont="1" applyFill="1" applyBorder="1" applyAlignment="1">
      <alignment horizontal="center" vertical="center"/>
    </xf>
    <xf numFmtId="0" fontId="60" fillId="0" borderId="10" xfId="0" applyFont="1" applyFill="1" applyBorder="1" applyAlignment="1">
      <alignment horizontal="center" vertical="top"/>
    </xf>
    <xf numFmtId="9" fontId="64" fillId="0" borderId="10" xfId="44" applyNumberFormat="1" applyFont="1" applyFill="1" applyBorder="1" applyAlignment="1">
      <alignment horizontal="center" vertical="center" wrapText="1"/>
    </xf>
    <xf numFmtId="0" fontId="64" fillId="35" borderId="10" xfId="0" applyFont="1" applyFill="1" applyBorder="1" applyAlignment="1">
      <alignment vertical="center"/>
    </xf>
    <xf numFmtId="3" fontId="10" fillId="0" borderId="10" xfId="0" applyNumberFormat="1" applyFont="1" applyBorder="1" applyAlignment="1">
      <alignment vertical="center"/>
    </xf>
    <xf numFmtId="0" fontId="10" fillId="0" borderId="10" xfId="0" applyFont="1" applyBorder="1" applyAlignment="1">
      <alignment vertical="center"/>
    </xf>
    <xf numFmtId="3" fontId="10" fillId="0" borderId="14" xfId="0" applyNumberFormat="1" applyFont="1" applyBorder="1" applyAlignment="1">
      <alignment vertical="center"/>
    </xf>
    <xf numFmtId="3" fontId="10" fillId="0" borderId="15" xfId="0" applyNumberFormat="1" applyFont="1" applyBorder="1" applyAlignment="1">
      <alignment vertical="center"/>
    </xf>
    <xf numFmtId="3" fontId="10" fillId="0" borderId="11" xfId="0" applyNumberFormat="1" applyFont="1" applyBorder="1" applyAlignment="1">
      <alignment vertical="center"/>
    </xf>
    <xf numFmtId="3" fontId="0" fillId="0" borderId="14" xfId="0" applyNumberFormat="1" applyFont="1" applyBorder="1" applyAlignment="1">
      <alignment vertical="center"/>
    </xf>
    <xf numFmtId="3" fontId="0" fillId="0" borderId="15" xfId="0" applyNumberFormat="1" applyFont="1" applyBorder="1" applyAlignment="1">
      <alignment vertical="center"/>
    </xf>
    <xf numFmtId="3" fontId="0" fillId="0" borderId="11" xfId="0" applyNumberFormat="1"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1" xfId="0" applyFont="1" applyBorder="1" applyAlignment="1">
      <alignment vertical="center"/>
    </xf>
    <xf numFmtId="0" fontId="70" fillId="10" borderId="0" xfId="0" applyFont="1" applyFill="1" applyAlignment="1">
      <alignment horizontal="center" vertical="center" wrapText="1"/>
    </xf>
    <xf numFmtId="0" fontId="59" fillId="37" borderId="0" xfId="0" applyFont="1" applyFill="1" applyAlignment="1">
      <alignment horizontal="center" vertical="center"/>
    </xf>
    <xf numFmtId="3" fontId="61" fillId="0" borderId="10"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xf>
    <xf numFmtId="1" fontId="61" fillId="0" borderId="10" xfId="0" applyNumberFormat="1" applyFont="1" applyFill="1" applyBorder="1" applyAlignment="1">
      <alignment horizontal="center" vertical="center" wrapText="1"/>
    </xf>
    <xf numFmtId="177" fontId="61" fillId="0" borderId="10" xfId="44" applyNumberFormat="1" applyFont="1" applyFill="1" applyBorder="1" applyAlignment="1">
      <alignment horizontal="center" vertical="center" wrapText="1"/>
    </xf>
    <xf numFmtId="42" fontId="61" fillId="0" borderId="10" xfId="44" applyFont="1" applyFill="1" applyBorder="1" applyAlignment="1">
      <alignment horizontal="center" vertical="center" wrapText="1"/>
    </xf>
    <xf numFmtId="42" fontId="61" fillId="0" borderId="10" xfId="44" applyFont="1" applyFill="1" applyBorder="1" applyAlignment="1">
      <alignment horizontal="center" vertical="center"/>
    </xf>
    <xf numFmtId="177" fontId="61" fillId="0" borderId="10" xfId="44" applyNumberFormat="1" applyFont="1" applyFill="1" applyBorder="1" applyAlignment="1">
      <alignment horizontal="center" vertical="center"/>
    </xf>
    <xf numFmtId="0" fontId="71" fillId="0" borderId="10" xfId="0" applyFont="1" applyBorder="1" applyAlignment="1">
      <alignment horizontal="center" vertical="center" wrapText="1"/>
    </xf>
    <xf numFmtId="3" fontId="69" fillId="0" borderId="1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xf>
    <xf numFmtId="167" fontId="69" fillId="0" borderId="10" xfId="0" applyNumberFormat="1" applyFont="1" applyFill="1" applyBorder="1" applyAlignment="1">
      <alignment horizontal="center" vertical="center"/>
    </xf>
    <xf numFmtId="0" fontId="69" fillId="0" borderId="10" xfId="0" applyFont="1" applyFill="1" applyBorder="1" applyAlignment="1">
      <alignment vertical="center"/>
    </xf>
    <xf numFmtId="167" fontId="66" fillId="0" borderId="10" xfId="0" applyNumberFormat="1" applyFont="1" applyFill="1" applyBorder="1" applyAlignment="1">
      <alignment horizontal="center" vertical="center" wrapText="1"/>
    </xf>
    <xf numFmtId="177" fontId="66" fillId="0" borderId="10" xfId="44" applyNumberFormat="1" applyFont="1" applyFill="1" applyBorder="1" applyAlignment="1">
      <alignment horizontal="center" vertical="center" wrapText="1"/>
    </xf>
    <xf numFmtId="0" fontId="66" fillId="0" borderId="10" xfId="0" applyFont="1" applyFill="1" applyBorder="1" applyAlignment="1">
      <alignment vertical="center"/>
    </xf>
    <xf numFmtId="0" fontId="60" fillId="0" borderId="12" xfId="0" applyFont="1" applyFill="1" applyBorder="1" applyAlignment="1">
      <alignment horizontal="center" vertical="center" wrapText="1"/>
    </xf>
    <xf numFmtId="49" fontId="60" fillId="0" borderId="12" xfId="0" applyNumberFormat="1" applyFont="1" applyFill="1" applyBorder="1" applyAlignment="1">
      <alignment horizontal="center" vertical="center" wrapText="1"/>
    </xf>
    <xf numFmtId="1" fontId="60" fillId="0" borderId="12" xfId="0" applyNumberFormat="1" applyFont="1" applyFill="1" applyBorder="1" applyAlignment="1">
      <alignment horizontal="center" vertical="center" wrapText="1"/>
    </xf>
    <xf numFmtId="167" fontId="60" fillId="0" borderId="12" xfId="0" applyNumberFormat="1" applyFont="1" applyFill="1" applyBorder="1" applyAlignment="1">
      <alignment horizontal="center" vertical="center" wrapText="1"/>
    </xf>
    <xf numFmtId="177" fontId="60" fillId="0" borderId="12" xfId="0" applyNumberFormat="1" applyFont="1" applyFill="1" applyBorder="1" applyAlignment="1">
      <alignment horizontal="center" vertical="center" wrapText="1"/>
    </xf>
    <xf numFmtId="0" fontId="60" fillId="0" borderId="0" xfId="0" applyFont="1" applyFill="1" applyAlignment="1">
      <alignment horizontal="center" vertical="center" wrapText="1"/>
    </xf>
    <xf numFmtId="44" fontId="63" fillId="0" borderId="12" xfId="0" applyNumberFormat="1" applyFont="1" applyFill="1" applyBorder="1" applyAlignment="1">
      <alignment horizontal="center" vertical="center" wrapText="1"/>
    </xf>
    <xf numFmtId="44" fontId="60" fillId="0" borderId="12" xfId="0" applyNumberFormat="1" applyFont="1" applyFill="1" applyBorder="1" applyAlignment="1">
      <alignment horizontal="center" vertical="center" wrapText="1"/>
    </xf>
    <xf numFmtId="44" fontId="60" fillId="0" borderId="10" xfId="0" applyNumberFormat="1" applyFont="1" applyFill="1" applyBorder="1" applyAlignment="1">
      <alignment horizontal="center" vertical="center" wrapText="1"/>
    </xf>
    <xf numFmtId="44" fontId="60" fillId="0" borderId="10" xfId="44" applyNumberFormat="1" applyFont="1" applyFill="1" applyBorder="1" applyAlignment="1">
      <alignment horizontal="center" vertical="center"/>
    </xf>
    <xf numFmtId="44" fontId="0" fillId="0" borderId="0" xfId="0" applyNumberFormat="1" applyFont="1" applyFill="1" applyBorder="1" applyAlignment="1">
      <alignment horizontal="center" vertical="center"/>
    </xf>
    <xf numFmtId="49" fontId="72" fillId="0" borderId="10" xfId="0" applyNumberFormat="1" applyFont="1" applyFill="1" applyBorder="1" applyAlignment="1">
      <alignment horizontal="center" vertical="center"/>
    </xf>
    <xf numFmtId="0" fontId="66" fillId="0" borderId="12" xfId="0" applyFont="1" applyFill="1" applyBorder="1" applyAlignment="1">
      <alignment horizontal="center" vertical="center" wrapText="1"/>
    </xf>
    <xf numFmtId="1" fontId="66" fillId="0" borderId="12" xfId="0" applyNumberFormat="1" applyFont="1" applyFill="1" applyBorder="1" applyAlignment="1">
      <alignment horizontal="center" vertical="center" wrapText="1"/>
    </xf>
    <xf numFmtId="177" fontId="66" fillId="0" borderId="12" xfId="0" applyNumberFormat="1" applyFont="1" applyFill="1" applyBorder="1" applyAlignment="1">
      <alignment horizontal="center" vertical="center" wrapText="1"/>
    </xf>
    <xf numFmtId="167" fontId="66" fillId="0" borderId="12" xfId="0" applyNumberFormat="1" applyFont="1" applyFill="1" applyBorder="1" applyAlignment="1">
      <alignment horizontal="center" vertical="center" wrapText="1"/>
    </xf>
    <xf numFmtId="0" fontId="66" fillId="0" borderId="0" xfId="0" applyFont="1" applyFill="1" applyAlignment="1">
      <alignment horizontal="center" vertical="center" wrapText="1"/>
    </xf>
    <xf numFmtId="42" fontId="66" fillId="0" borderId="10" xfId="44" applyFont="1" applyFill="1" applyBorder="1" applyAlignment="1">
      <alignment horizontal="center" vertical="center"/>
    </xf>
    <xf numFmtId="0" fontId="66" fillId="0" borderId="10" xfId="0" applyFont="1" applyBorder="1" applyAlignment="1">
      <alignment vertical="center"/>
    </xf>
    <xf numFmtId="177" fontId="60" fillId="0" borderId="10" xfId="44" applyNumberFormat="1" applyFont="1" applyFill="1" applyBorder="1" applyAlignment="1">
      <alignment horizontal="right" vertical="center"/>
    </xf>
    <xf numFmtId="0" fontId="60" fillId="0" borderId="0" xfId="0" applyFont="1" applyAlignment="1">
      <alignment horizontal="center" vertical="center"/>
    </xf>
    <xf numFmtId="0" fontId="72" fillId="0" borderId="10" xfId="0" applyFont="1" applyBorder="1" applyAlignment="1">
      <alignment horizontal="center" wrapText="1"/>
    </xf>
    <xf numFmtId="177" fontId="61" fillId="0" borderId="10" xfId="0" applyNumberFormat="1" applyFont="1" applyFill="1" applyBorder="1" applyAlignment="1">
      <alignment horizontal="center" vertical="center"/>
    </xf>
    <xf numFmtId="177" fontId="61" fillId="0" borderId="10" xfId="0" applyNumberFormat="1" applyFont="1" applyFill="1" applyBorder="1" applyAlignment="1">
      <alignment horizontal="center" vertical="center" wrapText="1"/>
    </xf>
    <xf numFmtId="177" fontId="64" fillId="0" borderId="12" xfId="44"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49" fontId="61" fillId="0" borderId="12" xfId="0" applyNumberFormat="1" applyFont="1" applyFill="1" applyBorder="1" applyAlignment="1">
      <alignment horizontal="center" vertical="center" wrapText="1"/>
    </xf>
    <xf numFmtId="1" fontId="61" fillId="0" borderId="12" xfId="0" applyNumberFormat="1" applyFont="1" applyFill="1" applyBorder="1" applyAlignment="1">
      <alignment horizontal="center" vertical="center" wrapText="1"/>
    </xf>
    <xf numFmtId="177" fontId="61" fillId="0" borderId="12" xfId="0" applyNumberFormat="1" applyFont="1" applyFill="1" applyBorder="1" applyAlignment="1">
      <alignment horizontal="center" vertical="center" wrapText="1"/>
    </xf>
    <xf numFmtId="167" fontId="61" fillId="0" borderId="12" xfId="0" applyNumberFormat="1" applyFont="1" applyFill="1" applyBorder="1" applyAlignment="1">
      <alignment horizontal="center" vertical="center" wrapText="1"/>
    </xf>
    <xf numFmtId="44" fontId="61" fillId="0" borderId="12" xfId="0" applyNumberFormat="1" applyFont="1" applyFill="1" applyBorder="1" applyAlignment="1">
      <alignment horizontal="center" vertical="center" wrapText="1"/>
    </xf>
    <xf numFmtId="0" fontId="61" fillId="0" borderId="0" xfId="0" applyFont="1" applyFill="1" applyAlignment="1">
      <alignment horizontal="center" vertical="center" wrapText="1"/>
    </xf>
    <xf numFmtId="177" fontId="61" fillId="0" borderId="10" xfId="0" applyNumberFormat="1" applyFont="1" applyFill="1" applyBorder="1" applyAlignment="1">
      <alignment horizontal="right" vertical="center"/>
    </xf>
    <xf numFmtId="177" fontId="61" fillId="0" borderId="10" xfId="0" applyNumberFormat="1" applyFont="1" applyFill="1" applyBorder="1" applyAlignment="1">
      <alignment horizontal="right" vertical="center" wrapText="1"/>
    </xf>
    <xf numFmtId="0" fontId="60" fillId="0" borderId="10" xfId="0" applyFont="1" applyBorder="1" applyAlignment="1">
      <alignment horizontal="center" wrapText="1"/>
    </xf>
    <xf numFmtId="42" fontId="60" fillId="0" borderId="0" xfId="44" applyFont="1" applyFill="1" applyBorder="1" applyAlignment="1">
      <alignment horizontal="center" vertical="center" wrapText="1"/>
    </xf>
    <xf numFmtId="0" fontId="72" fillId="0" borderId="12" xfId="0" applyFont="1" applyFill="1" applyBorder="1" applyAlignment="1">
      <alignment horizontal="center" vertical="center" wrapText="1"/>
    </xf>
    <xf numFmtId="1" fontId="72" fillId="0" borderId="12" xfId="0" applyNumberFormat="1" applyFont="1" applyFill="1" applyBorder="1" applyAlignment="1">
      <alignment horizontal="center" vertical="center" wrapText="1"/>
    </xf>
    <xf numFmtId="177" fontId="72" fillId="0" borderId="12" xfId="0" applyNumberFormat="1" applyFont="1" applyFill="1" applyBorder="1" applyAlignment="1">
      <alignment horizontal="center" vertical="center" wrapText="1"/>
    </xf>
    <xf numFmtId="167" fontId="72" fillId="0" borderId="12" xfId="0" applyNumberFormat="1" applyFont="1" applyFill="1" applyBorder="1" applyAlignment="1">
      <alignment horizontal="center" vertical="center" wrapText="1"/>
    </xf>
    <xf numFmtId="44" fontId="72" fillId="0" borderId="12" xfId="0" applyNumberFormat="1" applyFont="1" applyFill="1" applyBorder="1" applyAlignment="1">
      <alignment horizontal="center" vertical="center" wrapText="1"/>
    </xf>
    <xf numFmtId="0" fontId="72" fillId="0" borderId="0" xfId="0" applyFont="1" applyFill="1" applyAlignment="1">
      <alignment horizontal="center" vertical="center" wrapText="1"/>
    </xf>
    <xf numFmtId="49" fontId="69" fillId="0" borderId="10" xfId="0" applyNumberFormat="1" applyFont="1" applyFill="1" applyBorder="1" applyAlignment="1" quotePrefix="1">
      <alignment horizontal="center" vertical="center"/>
    </xf>
    <xf numFmtId="0" fontId="69" fillId="0" borderId="12" xfId="0" applyFont="1" applyFill="1" applyBorder="1" applyAlignment="1">
      <alignment horizontal="center" vertical="center"/>
    </xf>
    <xf numFmtId="1" fontId="69" fillId="0" borderId="10" xfId="0" applyNumberFormat="1" applyFont="1" applyFill="1" applyBorder="1" applyAlignment="1">
      <alignment horizontal="center" vertical="center"/>
    </xf>
    <xf numFmtId="177" fontId="69" fillId="0" borderId="10" xfId="44" applyNumberFormat="1" applyFont="1" applyFill="1" applyBorder="1" applyAlignment="1">
      <alignment horizontal="center" vertical="center"/>
    </xf>
    <xf numFmtId="42" fontId="69" fillId="0" borderId="10" xfId="44" applyFont="1" applyFill="1" applyBorder="1" applyAlignment="1">
      <alignment horizontal="center" vertical="center"/>
    </xf>
    <xf numFmtId="0" fontId="69" fillId="0" borderId="10" xfId="0" applyFont="1" applyBorder="1" applyAlignment="1">
      <alignment vertical="center"/>
    </xf>
    <xf numFmtId="177" fontId="60" fillId="33" borderId="10" xfId="44" applyNumberFormat="1" applyFont="1" applyFill="1" applyBorder="1" applyAlignment="1">
      <alignment horizontal="center" vertical="center" wrapText="1"/>
    </xf>
    <xf numFmtId="177" fontId="60" fillId="33" borderId="10" xfId="44" applyNumberFormat="1" applyFont="1" applyFill="1" applyBorder="1" applyAlignment="1">
      <alignment horizontal="right" vertical="center" wrapText="1"/>
    </xf>
    <xf numFmtId="0" fontId="60" fillId="35" borderId="0" xfId="0" applyFont="1" applyFill="1" applyAlignment="1">
      <alignment vertical="center"/>
    </xf>
    <xf numFmtId="14" fontId="62" fillId="0" borderId="10" xfId="0" applyNumberFormat="1" applyFont="1" applyBorder="1" applyAlignment="1">
      <alignment horizontal="center" vertical="center"/>
    </xf>
    <xf numFmtId="185" fontId="62" fillId="0" borderId="10" xfId="44" applyNumberFormat="1" applyFont="1" applyFill="1" applyBorder="1" applyAlignment="1">
      <alignment horizontal="center" vertical="center"/>
    </xf>
    <xf numFmtId="0" fontId="70" fillId="0" borderId="0" xfId="0" applyFont="1" applyFill="1" applyAlignment="1">
      <alignment horizontal="center" vertical="center" wrapText="1"/>
    </xf>
    <xf numFmtId="0" fontId="73"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1" fillId="10" borderId="12" xfId="0" applyFont="1" applyFill="1" applyBorder="1" applyAlignment="1">
      <alignment horizontal="center" vertical="center" wrapText="1"/>
    </xf>
    <xf numFmtId="1" fontId="61" fillId="10" borderId="12" xfId="0" applyNumberFormat="1" applyFont="1" applyFill="1" applyBorder="1" applyAlignment="1">
      <alignment horizontal="center" vertical="center" wrapText="1"/>
    </xf>
    <xf numFmtId="177" fontId="61" fillId="10" borderId="12" xfId="0" applyNumberFormat="1" applyFont="1" applyFill="1" applyBorder="1" applyAlignment="1">
      <alignment horizontal="center" vertical="center" wrapText="1"/>
    </xf>
    <xf numFmtId="167" fontId="61" fillId="10" borderId="12" xfId="0" applyNumberFormat="1" applyFont="1" applyFill="1" applyBorder="1" applyAlignment="1">
      <alignment horizontal="center" vertical="center" wrapText="1"/>
    </xf>
    <xf numFmtId="44" fontId="61" fillId="10" borderId="12" xfId="0" applyNumberFormat="1" applyFont="1" applyFill="1" applyBorder="1" applyAlignment="1">
      <alignment horizontal="center" vertical="center" wrapText="1"/>
    </xf>
    <xf numFmtId="177" fontId="61" fillId="10" borderId="12" xfId="0" applyNumberFormat="1" applyFont="1" applyFill="1" applyBorder="1" applyAlignment="1">
      <alignment horizontal="right" vertical="center" wrapText="1"/>
    </xf>
    <xf numFmtId="177" fontId="60" fillId="0" borderId="12" xfId="44" applyNumberFormat="1" applyFont="1" applyFill="1" applyBorder="1" applyAlignment="1">
      <alignment horizontal="center" vertical="center" wrapText="1"/>
    </xf>
    <xf numFmtId="3" fontId="60" fillId="0" borderId="10" xfId="0" applyNumberFormat="1" applyFont="1" applyFill="1" applyBorder="1" applyAlignment="1">
      <alignment horizontal="left" vertical="center" wrapText="1"/>
    </xf>
    <xf numFmtId="0" fontId="74" fillId="0" borderId="1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johnso\AppData\Local\Microsoft\Windows\Temporary%20Internet%20Files\Content.Outlook\9PEPP6DN\FY17%20QTR1%20Work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A2" t="str">
            <v>I</v>
          </cell>
        </row>
        <row r="3">
          <cell r="A3" t="str">
            <v>II</v>
          </cell>
        </row>
        <row r="4">
          <cell r="A4" t="str">
            <v>III-A</v>
          </cell>
        </row>
        <row r="5">
          <cell r="A5" t="str">
            <v>III-B</v>
          </cell>
        </row>
        <row r="6">
          <cell r="A6" t="str">
            <v>IV-A</v>
          </cell>
        </row>
        <row r="7">
          <cell r="A7" t="str">
            <v>IV-B</v>
          </cell>
        </row>
        <row r="8">
          <cell r="A8" t="str">
            <v>V</v>
          </cell>
        </row>
        <row r="9">
          <cell r="A9" t="str">
            <v>VI</v>
          </cell>
        </row>
        <row r="10">
          <cell r="A10" t="str">
            <v>VII-A</v>
          </cell>
        </row>
        <row r="11">
          <cell r="A11" t="str">
            <v>VII-B</v>
          </cell>
        </row>
        <row r="12">
          <cell r="A12" t="str">
            <v>VII-C</v>
          </cell>
        </row>
        <row r="13">
          <cell r="A13" t="str">
            <v>VII-E</v>
          </cell>
        </row>
        <row r="14">
          <cell r="A14" t="str">
            <v>VII-F</v>
          </cell>
        </row>
        <row r="15">
          <cell r="A15" t="str">
            <v>VII-G</v>
          </cell>
        </row>
        <row r="16">
          <cell r="A16" t="str">
            <v>VII-H</v>
          </cell>
        </row>
        <row r="17">
          <cell r="A17" t="str">
            <v>VII-I</v>
          </cell>
        </row>
        <row r="18">
          <cell r="A18" t="str">
            <v>VII-J</v>
          </cell>
        </row>
        <row r="19">
          <cell r="A19" t="str">
            <v>VII-K</v>
          </cell>
        </row>
        <row r="20">
          <cell r="A20" t="str">
            <v>X</v>
          </cell>
        </row>
        <row r="21">
          <cell r="A21" t="str">
            <v>XII</v>
          </cell>
        </row>
        <row r="22">
          <cell r="A22" t="str">
            <v>Refinancing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220"/>
  <sheetViews>
    <sheetView tabSelected="1" zoomScalePageLayoutView="0" workbookViewId="0" topLeftCell="A1">
      <pane xSplit="1" ySplit="1" topLeftCell="C2" activePane="bottomRight" state="frozen"/>
      <selection pane="topLeft" activeCell="A1" sqref="A1"/>
      <selection pane="topRight" activeCell="B1" sqref="B1"/>
      <selection pane="bottomLeft" activeCell="A3" sqref="A3"/>
      <selection pane="bottomRight" activeCell="N157" sqref="N157"/>
    </sheetView>
  </sheetViews>
  <sheetFormatPr defaultColWidth="9.140625" defaultRowHeight="12.75"/>
  <cols>
    <col min="1" max="1" width="22.7109375" style="120" customWidth="1"/>
    <col min="2" max="2" width="16.7109375" style="120" customWidth="1"/>
    <col min="3" max="3" width="13.140625" style="120" customWidth="1"/>
    <col min="4" max="4" width="24.28125" style="120" customWidth="1"/>
    <col min="5" max="5" width="23.8515625" style="157" customWidth="1"/>
    <col min="6" max="6" width="7.140625" style="120" customWidth="1"/>
    <col min="7" max="7" width="8.28125" style="120" customWidth="1"/>
    <col min="8" max="8" width="10.57421875" style="120" customWidth="1"/>
    <col min="9" max="9" width="9.57421875" style="158" customWidth="1"/>
    <col min="10" max="10" width="7.8515625" style="120" customWidth="1"/>
    <col min="11" max="11" width="16.8515625" style="57" customWidth="1"/>
    <col min="12" max="12" width="16.00390625" style="159" bestFit="1" customWidth="1"/>
    <col min="13" max="13" width="12.7109375" style="15" customWidth="1"/>
    <col min="14" max="14" width="18.140625" style="57" customWidth="1"/>
    <col min="15" max="15" width="18.140625" style="218" customWidth="1"/>
    <col min="16" max="16" width="14.57421875" style="160" customWidth="1"/>
    <col min="17" max="75" width="9.140625" style="143" customWidth="1"/>
    <col min="76" max="16384" width="9.140625" style="120" customWidth="1"/>
  </cols>
  <sheetData>
    <row r="1" spans="1:16" s="52" customFormat="1" ht="39">
      <c r="A1" s="103" t="s">
        <v>0</v>
      </c>
      <c r="B1" s="103" t="s">
        <v>54</v>
      </c>
      <c r="C1" s="103" t="s">
        <v>57</v>
      </c>
      <c r="D1" s="103" t="s">
        <v>20</v>
      </c>
      <c r="E1" s="103" t="s">
        <v>62</v>
      </c>
      <c r="F1" s="103" t="s">
        <v>1</v>
      </c>
      <c r="G1" s="103" t="s">
        <v>2</v>
      </c>
      <c r="H1" s="103" t="s">
        <v>10</v>
      </c>
      <c r="I1" s="104" t="s">
        <v>9</v>
      </c>
      <c r="J1" s="103" t="s">
        <v>4</v>
      </c>
      <c r="K1" s="105" t="s">
        <v>484</v>
      </c>
      <c r="L1" s="105" t="s">
        <v>485</v>
      </c>
      <c r="M1" s="106" t="s">
        <v>243</v>
      </c>
      <c r="N1" s="105" t="s">
        <v>3</v>
      </c>
      <c r="O1" s="214" t="s">
        <v>486</v>
      </c>
      <c r="P1" s="103" t="s">
        <v>72</v>
      </c>
    </row>
    <row r="2" spans="1:16" s="239" customFormat="1" ht="26.25">
      <c r="A2" s="233" t="s">
        <v>549</v>
      </c>
      <c r="B2" s="194" t="s">
        <v>550</v>
      </c>
      <c r="C2" s="233" t="s">
        <v>56</v>
      </c>
      <c r="D2" s="233" t="s">
        <v>690</v>
      </c>
      <c r="E2" s="233" t="s">
        <v>691</v>
      </c>
      <c r="F2" s="233">
        <v>2023</v>
      </c>
      <c r="G2" s="233">
        <v>2</v>
      </c>
      <c r="H2" s="233" t="s">
        <v>21</v>
      </c>
      <c r="I2" s="235" t="s">
        <v>21</v>
      </c>
      <c r="J2" s="233" t="s">
        <v>8</v>
      </c>
      <c r="K2" s="236">
        <v>135275</v>
      </c>
      <c r="L2" s="236">
        <v>135275</v>
      </c>
      <c r="M2" s="237"/>
      <c r="N2" s="236"/>
      <c r="O2" s="238"/>
      <c r="P2" s="233"/>
    </row>
    <row r="3" spans="1:16" s="239" customFormat="1" ht="26.25">
      <c r="A3" s="233" t="s">
        <v>688</v>
      </c>
      <c r="B3" s="233">
        <v>5584001</v>
      </c>
      <c r="C3" s="233" t="s">
        <v>56</v>
      </c>
      <c r="D3" s="233" t="s">
        <v>689</v>
      </c>
      <c r="E3" s="233" t="s">
        <v>682</v>
      </c>
      <c r="F3" s="233">
        <v>2023</v>
      </c>
      <c r="G3" s="233">
        <v>2</v>
      </c>
      <c r="H3" s="233" t="s">
        <v>21</v>
      </c>
      <c r="I3" s="235" t="s">
        <v>21</v>
      </c>
      <c r="J3" s="233" t="s">
        <v>8</v>
      </c>
      <c r="K3" s="236">
        <v>500000</v>
      </c>
      <c r="L3" s="236">
        <v>500000</v>
      </c>
      <c r="M3" s="237"/>
      <c r="N3" s="236"/>
      <c r="O3" s="238"/>
      <c r="P3" s="233"/>
    </row>
    <row r="4" spans="1:16" s="239" customFormat="1" ht="26.25">
      <c r="A4" s="233" t="s">
        <v>664</v>
      </c>
      <c r="B4" s="233">
        <v>8584001</v>
      </c>
      <c r="C4" s="233" t="s">
        <v>56</v>
      </c>
      <c r="D4" s="233" t="s">
        <v>686</v>
      </c>
      <c r="E4" s="233" t="s">
        <v>687</v>
      </c>
      <c r="F4" s="233">
        <v>2023</v>
      </c>
      <c r="G4" s="233">
        <v>2</v>
      </c>
      <c r="H4" s="233" t="s">
        <v>21</v>
      </c>
      <c r="I4" s="235" t="s">
        <v>21</v>
      </c>
      <c r="J4" s="233" t="s">
        <v>8</v>
      </c>
      <c r="K4" s="236">
        <v>732500</v>
      </c>
      <c r="L4" s="236">
        <v>732500</v>
      </c>
      <c r="M4" s="237"/>
      <c r="N4" s="236"/>
      <c r="O4" s="238"/>
      <c r="P4" s="233"/>
    </row>
    <row r="5" spans="1:16" s="239" customFormat="1" ht="26.25">
      <c r="A5" s="233" t="s">
        <v>683</v>
      </c>
      <c r="B5" s="233">
        <v>4283001</v>
      </c>
      <c r="C5" s="233" t="s">
        <v>56</v>
      </c>
      <c r="D5" s="233" t="s">
        <v>684</v>
      </c>
      <c r="E5" s="233" t="s">
        <v>685</v>
      </c>
      <c r="F5" s="233">
        <v>2023</v>
      </c>
      <c r="G5" s="233">
        <v>2</v>
      </c>
      <c r="H5" s="233" t="s">
        <v>21</v>
      </c>
      <c r="I5" s="235" t="s">
        <v>21</v>
      </c>
      <c r="J5" s="233" t="s">
        <v>8</v>
      </c>
      <c r="K5" s="236">
        <v>159500</v>
      </c>
      <c r="L5" s="236">
        <v>159500</v>
      </c>
      <c r="M5" s="237"/>
      <c r="N5" s="236"/>
      <c r="O5" s="238"/>
      <c r="P5" s="233"/>
    </row>
    <row r="6" spans="1:16" s="239" customFormat="1" ht="26.25">
      <c r="A6" s="233" t="s">
        <v>680</v>
      </c>
      <c r="B6" s="233">
        <v>4721001</v>
      </c>
      <c r="C6" s="233" t="s">
        <v>56</v>
      </c>
      <c r="D6" s="233" t="s">
        <v>681</v>
      </c>
      <c r="E6" s="233" t="s">
        <v>682</v>
      </c>
      <c r="F6" s="233">
        <v>2023</v>
      </c>
      <c r="G6" s="233">
        <v>2</v>
      </c>
      <c r="H6" s="233" t="s">
        <v>21</v>
      </c>
      <c r="I6" s="235" t="s">
        <v>21</v>
      </c>
      <c r="J6" s="233" t="s">
        <v>8</v>
      </c>
      <c r="K6" s="236">
        <v>570000</v>
      </c>
      <c r="L6" s="236">
        <v>570000</v>
      </c>
      <c r="M6" s="237"/>
      <c r="N6" s="236"/>
      <c r="O6" s="238"/>
      <c r="P6" s="233"/>
    </row>
    <row r="7" spans="1:16" s="239" customFormat="1" ht="26.25">
      <c r="A7" s="233" t="s">
        <v>143</v>
      </c>
      <c r="B7" s="233">
        <v>5728001</v>
      </c>
      <c r="C7" s="233" t="s">
        <v>56</v>
      </c>
      <c r="D7" s="233" t="s">
        <v>678</v>
      </c>
      <c r="E7" s="233" t="s">
        <v>679</v>
      </c>
      <c r="F7" s="233">
        <v>2023</v>
      </c>
      <c r="G7" s="233">
        <v>2</v>
      </c>
      <c r="H7" s="233" t="s">
        <v>21</v>
      </c>
      <c r="I7" s="235" t="s">
        <v>21</v>
      </c>
      <c r="J7" s="233" t="s">
        <v>8</v>
      </c>
      <c r="K7" s="236">
        <v>184420</v>
      </c>
      <c r="L7" s="236">
        <v>184420</v>
      </c>
      <c r="M7" s="237"/>
      <c r="N7" s="236"/>
      <c r="O7" s="238"/>
      <c r="P7" s="233"/>
    </row>
    <row r="8" spans="1:16" s="239" customFormat="1" ht="26.25">
      <c r="A8" s="233" t="s">
        <v>640</v>
      </c>
      <c r="B8" s="233">
        <v>9926001</v>
      </c>
      <c r="C8" s="233" t="s">
        <v>56</v>
      </c>
      <c r="D8" s="233" t="s">
        <v>676</v>
      </c>
      <c r="E8" s="233" t="s">
        <v>677</v>
      </c>
      <c r="F8" s="233">
        <v>2023</v>
      </c>
      <c r="G8" s="233">
        <v>2</v>
      </c>
      <c r="H8" s="233" t="s">
        <v>21</v>
      </c>
      <c r="I8" s="235" t="s">
        <v>21</v>
      </c>
      <c r="J8" s="233" t="s">
        <v>8</v>
      </c>
      <c r="K8" s="236">
        <v>766000</v>
      </c>
      <c r="L8" s="236">
        <v>766000</v>
      </c>
      <c r="M8" s="237"/>
      <c r="N8" s="236"/>
      <c r="O8" s="238"/>
      <c r="P8" s="233"/>
    </row>
    <row r="9" spans="1:16" s="239" customFormat="1" ht="26.25">
      <c r="A9" s="233" t="s">
        <v>368</v>
      </c>
      <c r="B9" s="233">
        <v>3126001</v>
      </c>
      <c r="C9" s="233" t="s">
        <v>56</v>
      </c>
      <c r="D9" s="233" t="s">
        <v>675</v>
      </c>
      <c r="E9" s="233" t="s">
        <v>476</v>
      </c>
      <c r="F9" s="233">
        <v>2023</v>
      </c>
      <c r="G9" s="233">
        <v>2</v>
      </c>
      <c r="H9" s="233" t="s">
        <v>21</v>
      </c>
      <c r="I9" s="235" t="s">
        <v>21</v>
      </c>
      <c r="J9" s="233" t="s">
        <v>8</v>
      </c>
      <c r="K9" s="236">
        <v>430000</v>
      </c>
      <c r="L9" s="236">
        <v>430000</v>
      </c>
      <c r="M9" s="237"/>
      <c r="N9" s="236"/>
      <c r="O9" s="238"/>
      <c r="P9" s="233"/>
    </row>
    <row r="10" spans="1:16" s="239" customFormat="1" ht="26.25">
      <c r="A10" s="233" t="s">
        <v>368</v>
      </c>
      <c r="B10" s="233">
        <v>3126001</v>
      </c>
      <c r="C10" s="233" t="s">
        <v>56</v>
      </c>
      <c r="D10" s="233" t="s">
        <v>673</v>
      </c>
      <c r="E10" s="233" t="s">
        <v>674</v>
      </c>
      <c r="F10" s="233">
        <v>2023</v>
      </c>
      <c r="G10" s="233">
        <v>2</v>
      </c>
      <c r="H10" s="233" t="s">
        <v>21</v>
      </c>
      <c r="I10" s="235" t="s">
        <v>21</v>
      </c>
      <c r="J10" s="233" t="s">
        <v>8</v>
      </c>
      <c r="K10" s="236">
        <v>1000000</v>
      </c>
      <c r="L10" s="236">
        <v>1000000</v>
      </c>
      <c r="M10" s="237"/>
      <c r="N10" s="236"/>
      <c r="O10" s="238"/>
      <c r="P10" s="233"/>
    </row>
    <row r="11" spans="1:16" s="239" customFormat="1" ht="26.25">
      <c r="A11" s="233" t="s">
        <v>616</v>
      </c>
      <c r="B11" s="233">
        <v>5715001</v>
      </c>
      <c r="C11" s="233" t="s">
        <v>670</v>
      </c>
      <c r="D11" s="233" t="s">
        <v>672</v>
      </c>
      <c r="E11" s="233" t="s">
        <v>671</v>
      </c>
      <c r="F11" s="233">
        <v>2023</v>
      </c>
      <c r="G11" s="233">
        <v>2</v>
      </c>
      <c r="H11" s="233" t="s">
        <v>12</v>
      </c>
      <c r="I11" s="235">
        <v>182</v>
      </c>
      <c r="J11" s="233" t="s">
        <v>8</v>
      </c>
      <c r="K11" s="236">
        <v>250000000</v>
      </c>
      <c r="L11" s="236">
        <v>250000000</v>
      </c>
      <c r="M11" s="237"/>
      <c r="N11" s="236"/>
      <c r="O11" s="238"/>
      <c r="P11" s="233"/>
    </row>
    <row r="12" spans="1:16" s="239" customFormat="1" ht="26.25">
      <c r="A12" s="264" t="s">
        <v>140</v>
      </c>
      <c r="B12" s="264" t="s">
        <v>56</v>
      </c>
      <c r="C12" s="264" t="s">
        <v>56</v>
      </c>
      <c r="D12" s="264" t="s">
        <v>668</v>
      </c>
      <c r="E12" s="264" t="s">
        <v>669</v>
      </c>
      <c r="F12" s="264">
        <v>2023</v>
      </c>
      <c r="G12" s="264">
        <v>2</v>
      </c>
      <c r="H12" s="264" t="s">
        <v>546</v>
      </c>
      <c r="I12" s="265" t="s">
        <v>231</v>
      </c>
      <c r="J12" s="264" t="s">
        <v>8</v>
      </c>
      <c r="K12" s="266">
        <v>725000</v>
      </c>
      <c r="L12" s="266">
        <v>725000</v>
      </c>
      <c r="M12" s="267"/>
      <c r="N12" s="266"/>
      <c r="O12" s="268"/>
      <c r="P12" s="264"/>
    </row>
    <row r="13" spans="1:16" s="239" customFormat="1" ht="26.25">
      <c r="A13" s="233" t="s">
        <v>664</v>
      </c>
      <c r="B13" s="233">
        <v>8584001</v>
      </c>
      <c r="C13" s="233" t="s">
        <v>665</v>
      </c>
      <c r="D13" s="233" t="s">
        <v>666</v>
      </c>
      <c r="E13" s="233" t="s">
        <v>667</v>
      </c>
      <c r="F13" s="233">
        <v>2023</v>
      </c>
      <c r="G13" s="233">
        <v>2</v>
      </c>
      <c r="H13" s="233" t="s">
        <v>12</v>
      </c>
      <c r="I13" s="235">
        <v>265</v>
      </c>
      <c r="J13" s="233" t="s">
        <v>8</v>
      </c>
      <c r="K13" s="236">
        <v>10926873</v>
      </c>
      <c r="L13" s="236">
        <v>10926873</v>
      </c>
      <c r="M13" s="237"/>
      <c r="N13" s="236"/>
      <c r="O13" s="238"/>
      <c r="P13" s="233"/>
    </row>
    <row r="14" spans="1:16" s="239" customFormat="1" ht="39">
      <c r="A14" s="233" t="s">
        <v>368</v>
      </c>
      <c r="B14" s="233">
        <v>3126001</v>
      </c>
      <c r="C14" s="233" t="s">
        <v>661</v>
      </c>
      <c r="D14" s="233" t="s">
        <v>662</v>
      </c>
      <c r="E14" s="233" t="s">
        <v>663</v>
      </c>
      <c r="F14" s="233">
        <v>2023</v>
      </c>
      <c r="G14" s="233">
        <v>2</v>
      </c>
      <c r="H14" s="233" t="s">
        <v>14</v>
      </c>
      <c r="I14" s="235">
        <v>139</v>
      </c>
      <c r="J14" s="233" t="s">
        <v>8</v>
      </c>
      <c r="K14" s="236">
        <v>393000</v>
      </c>
      <c r="L14" s="236">
        <v>393000</v>
      </c>
      <c r="M14" s="237"/>
      <c r="N14" s="236"/>
      <c r="O14" s="238"/>
      <c r="P14" s="233"/>
    </row>
    <row r="15" spans="1:16" s="239" customFormat="1" ht="26.25">
      <c r="A15" s="233" t="s">
        <v>657</v>
      </c>
      <c r="B15" s="233">
        <v>1716901</v>
      </c>
      <c r="C15" s="233" t="s">
        <v>658</v>
      </c>
      <c r="D15" s="233" t="s">
        <v>659</v>
      </c>
      <c r="E15" s="233" t="s">
        <v>660</v>
      </c>
      <c r="F15" s="233">
        <v>2023</v>
      </c>
      <c r="G15" s="233">
        <v>2</v>
      </c>
      <c r="H15" s="233" t="s">
        <v>12</v>
      </c>
      <c r="I15" s="235">
        <v>149</v>
      </c>
      <c r="J15" s="233" t="s">
        <v>8</v>
      </c>
      <c r="K15" s="236">
        <v>3446000</v>
      </c>
      <c r="L15" s="236">
        <v>3446000</v>
      </c>
      <c r="M15" s="237"/>
      <c r="N15" s="236"/>
      <c r="O15" s="238"/>
      <c r="P15" s="233"/>
    </row>
    <row r="16" spans="1:16" s="239" customFormat="1" ht="26.25">
      <c r="A16" s="233" t="s">
        <v>653</v>
      </c>
      <c r="B16" s="233">
        <v>3135001</v>
      </c>
      <c r="C16" s="233" t="s">
        <v>654</v>
      </c>
      <c r="D16" s="233" t="s">
        <v>655</v>
      </c>
      <c r="E16" s="233" t="s">
        <v>656</v>
      </c>
      <c r="F16" s="233">
        <v>2023</v>
      </c>
      <c r="G16" s="233">
        <v>2</v>
      </c>
      <c r="H16" s="233" t="s">
        <v>14</v>
      </c>
      <c r="I16" s="235">
        <v>129</v>
      </c>
      <c r="J16" s="233" t="s">
        <v>8</v>
      </c>
      <c r="K16" s="236">
        <v>2528000</v>
      </c>
      <c r="L16" s="236">
        <v>2528000</v>
      </c>
      <c r="M16" s="237"/>
      <c r="N16" s="236"/>
      <c r="O16" s="238"/>
      <c r="P16" s="233"/>
    </row>
    <row r="17" spans="1:16" s="239" customFormat="1" ht="39">
      <c r="A17" s="233" t="s">
        <v>619</v>
      </c>
      <c r="B17" s="233">
        <v>484001</v>
      </c>
      <c r="C17" s="233" t="s">
        <v>651</v>
      </c>
      <c r="D17" s="233" t="s">
        <v>650</v>
      </c>
      <c r="E17" s="233" t="s">
        <v>652</v>
      </c>
      <c r="F17" s="233">
        <v>2023</v>
      </c>
      <c r="G17" s="233">
        <v>2</v>
      </c>
      <c r="H17" s="233" t="s">
        <v>13</v>
      </c>
      <c r="I17" s="235">
        <v>129</v>
      </c>
      <c r="J17" s="233" t="s">
        <v>8</v>
      </c>
      <c r="K17" s="236">
        <v>999000</v>
      </c>
      <c r="L17" s="236">
        <v>999000</v>
      </c>
      <c r="M17" s="237"/>
      <c r="N17" s="236"/>
      <c r="O17" s="238"/>
      <c r="P17" s="233"/>
    </row>
    <row r="18" spans="1:16" s="239" customFormat="1" ht="12.75">
      <c r="A18" s="233" t="s">
        <v>247</v>
      </c>
      <c r="B18" s="233">
        <v>2258001</v>
      </c>
      <c r="C18" s="233" t="s">
        <v>647</v>
      </c>
      <c r="D18" s="233" t="s">
        <v>648</v>
      </c>
      <c r="E18" s="233" t="s">
        <v>649</v>
      </c>
      <c r="F18" s="233">
        <v>2023</v>
      </c>
      <c r="G18" s="233">
        <v>2</v>
      </c>
      <c r="H18" s="233" t="s">
        <v>11</v>
      </c>
      <c r="I18" s="235">
        <v>149</v>
      </c>
      <c r="J18" s="233" t="s">
        <v>8</v>
      </c>
      <c r="K18" s="236">
        <v>578000</v>
      </c>
      <c r="L18" s="236">
        <v>578000</v>
      </c>
      <c r="M18" s="237"/>
      <c r="N18" s="236"/>
      <c r="O18" s="238"/>
      <c r="P18" s="233"/>
    </row>
    <row r="19" spans="1:16" s="239" customFormat="1" ht="26.25">
      <c r="A19" s="233" t="s">
        <v>644</v>
      </c>
      <c r="B19" s="233">
        <v>7509001</v>
      </c>
      <c r="C19" s="233" t="s">
        <v>645</v>
      </c>
      <c r="D19" s="233" t="s">
        <v>646</v>
      </c>
      <c r="E19" s="233" t="s">
        <v>85</v>
      </c>
      <c r="F19" s="233">
        <v>2023</v>
      </c>
      <c r="G19" s="233">
        <v>2</v>
      </c>
      <c r="H19" s="233" t="s">
        <v>12</v>
      </c>
      <c r="I19" s="235">
        <v>305</v>
      </c>
      <c r="J19" s="233" t="s">
        <v>8</v>
      </c>
      <c r="K19" s="236">
        <v>1716000</v>
      </c>
      <c r="L19" s="236">
        <v>1716000</v>
      </c>
      <c r="M19" s="237"/>
      <c r="N19" s="236"/>
      <c r="O19" s="238"/>
      <c r="P19" s="233"/>
    </row>
    <row r="20" spans="1:16" s="239" customFormat="1" ht="26.25">
      <c r="A20" s="233" t="s">
        <v>640</v>
      </c>
      <c r="B20" s="233">
        <v>9926001</v>
      </c>
      <c r="C20" s="233" t="s">
        <v>641</v>
      </c>
      <c r="D20" s="233" t="s">
        <v>642</v>
      </c>
      <c r="E20" s="233" t="s">
        <v>643</v>
      </c>
      <c r="F20" s="233">
        <v>2023</v>
      </c>
      <c r="G20" s="233">
        <v>2</v>
      </c>
      <c r="H20" s="233" t="s">
        <v>12</v>
      </c>
      <c r="I20" s="235">
        <v>174</v>
      </c>
      <c r="J20" s="233" t="s">
        <v>8</v>
      </c>
      <c r="K20" s="236">
        <v>5715000</v>
      </c>
      <c r="L20" s="236">
        <v>5715000</v>
      </c>
      <c r="M20" s="237"/>
      <c r="N20" s="236"/>
      <c r="O20" s="238"/>
      <c r="P20" s="233"/>
    </row>
    <row r="21" spans="1:16" s="239" customFormat="1" ht="26.25">
      <c r="A21" s="264" t="s">
        <v>635</v>
      </c>
      <c r="B21" s="264" t="s">
        <v>56</v>
      </c>
      <c r="C21" s="264" t="s">
        <v>56</v>
      </c>
      <c r="D21" s="264" t="s">
        <v>636</v>
      </c>
      <c r="E21" s="264" t="s">
        <v>693</v>
      </c>
      <c r="F21" s="264">
        <v>2023</v>
      </c>
      <c r="G21" s="264">
        <v>1</v>
      </c>
      <c r="H21" s="264" t="s">
        <v>231</v>
      </c>
      <c r="I21" s="265" t="s">
        <v>231</v>
      </c>
      <c r="J21" s="264" t="s">
        <v>8</v>
      </c>
      <c r="K21" s="266">
        <v>4738500</v>
      </c>
      <c r="L21" s="266">
        <v>4738500</v>
      </c>
      <c r="M21" s="267"/>
      <c r="N21" s="266"/>
      <c r="O21" s="268"/>
      <c r="P21" s="264"/>
    </row>
    <row r="22" spans="1:16" s="239" customFormat="1" ht="39">
      <c r="A22" s="233" t="s">
        <v>631</v>
      </c>
      <c r="B22" s="234" t="s">
        <v>632</v>
      </c>
      <c r="C22" s="233" t="s">
        <v>56</v>
      </c>
      <c r="D22" s="233" t="s">
        <v>633</v>
      </c>
      <c r="E22" s="229" t="s">
        <v>634</v>
      </c>
      <c r="F22" s="233">
        <v>2023</v>
      </c>
      <c r="G22" s="233">
        <v>1</v>
      </c>
      <c r="H22" s="233" t="s">
        <v>21</v>
      </c>
      <c r="I22" s="235" t="s">
        <v>21</v>
      </c>
      <c r="J22" s="233" t="s">
        <v>8</v>
      </c>
      <c r="K22" s="236">
        <v>355400</v>
      </c>
      <c r="L22" s="236">
        <v>355400</v>
      </c>
      <c r="M22" s="237"/>
      <c r="N22" s="236"/>
      <c r="O22" s="238"/>
      <c r="P22" s="233"/>
    </row>
    <row r="23" spans="1:16" s="239" customFormat="1" ht="26.25">
      <c r="A23" s="233" t="s">
        <v>627</v>
      </c>
      <c r="B23" s="234" t="s">
        <v>628</v>
      </c>
      <c r="C23" s="233" t="s">
        <v>56</v>
      </c>
      <c r="D23" s="233" t="s">
        <v>629</v>
      </c>
      <c r="E23" s="229" t="s">
        <v>630</v>
      </c>
      <c r="F23" s="233">
        <v>2023</v>
      </c>
      <c r="G23" s="233">
        <v>1</v>
      </c>
      <c r="H23" s="233" t="s">
        <v>21</v>
      </c>
      <c r="I23" s="235" t="s">
        <v>21</v>
      </c>
      <c r="J23" s="233" t="s">
        <v>8</v>
      </c>
      <c r="K23" s="236">
        <v>326500</v>
      </c>
      <c r="L23" s="236">
        <v>326500</v>
      </c>
      <c r="M23" s="237"/>
      <c r="N23" s="236"/>
      <c r="O23" s="238"/>
      <c r="P23" s="233"/>
    </row>
    <row r="24" spans="1:16" s="239" customFormat="1" ht="39">
      <c r="A24" s="233" t="s">
        <v>623</v>
      </c>
      <c r="B24" s="234" t="s">
        <v>625</v>
      </c>
      <c r="C24" s="233" t="s">
        <v>56</v>
      </c>
      <c r="D24" s="233" t="s">
        <v>624</v>
      </c>
      <c r="E24" s="229" t="s">
        <v>626</v>
      </c>
      <c r="F24" s="233">
        <v>2023</v>
      </c>
      <c r="G24" s="233">
        <v>1</v>
      </c>
      <c r="H24" s="233" t="s">
        <v>21</v>
      </c>
      <c r="I24" s="235" t="s">
        <v>21</v>
      </c>
      <c r="J24" s="233" t="s">
        <v>8</v>
      </c>
      <c r="K24" s="236">
        <v>194082</v>
      </c>
      <c r="L24" s="236">
        <v>194082</v>
      </c>
      <c r="M24" s="237"/>
      <c r="N24" s="236"/>
      <c r="O24" s="238"/>
      <c r="P24" s="233"/>
    </row>
    <row r="25" spans="1:16" s="213" customFormat="1" ht="12.75">
      <c r="A25" s="208" t="s">
        <v>619</v>
      </c>
      <c r="B25" s="209" t="s">
        <v>622</v>
      </c>
      <c r="C25" s="208" t="s">
        <v>56</v>
      </c>
      <c r="D25" s="208" t="s">
        <v>620</v>
      </c>
      <c r="E25" s="242" t="s">
        <v>621</v>
      </c>
      <c r="F25" s="208">
        <v>2023</v>
      </c>
      <c r="G25" s="208">
        <v>1</v>
      </c>
      <c r="H25" s="208" t="s">
        <v>21</v>
      </c>
      <c r="I25" s="210" t="s">
        <v>21</v>
      </c>
      <c r="J25" s="208" t="s">
        <v>80</v>
      </c>
      <c r="K25" s="212">
        <v>28500</v>
      </c>
      <c r="L25" s="212">
        <v>28500</v>
      </c>
      <c r="M25" s="211">
        <v>44736</v>
      </c>
      <c r="N25" s="212">
        <v>28500</v>
      </c>
      <c r="O25" s="215">
        <f>L25-N25</f>
        <v>0</v>
      </c>
      <c r="P25" s="208"/>
    </row>
    <row r="26" spans="1:16" s="213" customFormat="1" ht="26.25">
      <c r="A26" s="208" t="s">
        <v>198</v>
      </c>
      <c r="B26" s="209" t="s">
        <v>199</v>
      </c>
      <c r="C26" s="208" t="s">
        <v>56</v>
      </c>
      <c r="D26" s="208" t="s">
        <v>618</v>
      </c>
      <c r="E26" s="242" t="s">
        <v>367</v>
      </c>
      <c r="F26" s="208">
        <v>2023</v>
      </c>
      <c r="G26" s="208">
        <v>1</v>
      </c>
      <c r="H26" s="208" t="s">
        <v>21</v>
      </c>
      <c r="I26" s="210" t="s">
        <v>21</v>
      </c>
      <c r="J26" s="208" t="s">
        <v>80</v>
      </c>
      <c r="K26" s="212">
        <v>400000</v>
      </c>
      <c r="L26" s="212">
        <v>400000</v>
      </c>
      <c r="M26" s="211">
        <v>44736</v>
      </c>
      <c r="N26" s="212">
        <v>400000</v>
      </c>
      <c r="O26" s="215">
        <f>L26-N26</f>
        <v>0</v>
      </c>
      <c r="P26" s="208"/>
    </row>
    <row r="27" spans="1:16" s="239" customFormat="1" ht="26.25">
      <c r="A27" s="233" t="s">
        <v>616</v>
      </c>
      <c r="B27" s="233">
        <v>5715001</v>
      </c>
      <c r="C27" s="233" t="s">
        <v>56</v>
      </c>
      <c r="D27" s="233" t="s">
        <v>617</v>
      </c>
      <c r="E27" s="229" t="s">
        <v>367</v>
      </c>
      <c r="F27" s="233">
        <v>2023</v>
      </c>
      <c r="G27" s="233">
        <v>1</v>
      </c>
      <c r="H27" s="233" t="s">
        <v>21</v>
      </c>
      <c r="I27" s="235" t="s">
        <v>21</v>
      </c>
      <c r="J27" s="233" t="s">
        <v>8</v>
      </c>
      <c r="K27" s="236">
        <v>13300000</v>
      </c>
      <c r="L27" s="236">
        <v>13300000</v>
      </c>
      <c r="M27" s="237"/>
      <c r="N27" s="236"/>
      <c r="O27" s="238"/>
      <c r="P27" s="233"/>
    </row>
    <row r="28" spans="1:16" s="239" customFormat="1" ht="26.25">
      <c r="A28" s="233" t="s">
        <v>524</v>
      </c>
      <c r="B28" s="233">
        <v>1811002</v>
      </c>
      <c r="C28" s="233" t="s">
        <v>637</v>
      </c>
      <c r="D28" s="233" t="s">
        <v>638</v>
      </c>
      <c r="E28" s="229" t="s">
        <v>639</v>
      </c>
      <c r="F28" s="233">
        <v>2023</v>
      </c>
      <c r="G28" s="233">
        <v>1</v>
      </c>
      <c r="H28" s="233" t="s">
        <v>12</v>
      </c>
      <c r="I28" s="235">
        <v>234</v>
      </c>
      <c r="J28" s="233" t="s">
        <v>8</v>
      </c>
      <c r="K28" s="236">
        <v>7088000</v>
      </c>
      <c r="L28" s="236">
        <v>7088000</v>
      </c>
      <c r="M28" s="237"/>
      <c r="N28" s="236"/>
      <c r="O28" s="238"/>
      <c r="P28" s="233"/>
    </row>
    <row r="29" spans="1:16" s="239" customFormat="1" ht="12.75">
      <c r="A29" s="233" t="s">
        <v>19</v>
      </c>
      <c r="B29" s="233">
        <v>5208001</v>
      </c>
      <c r="C29" s="233" t="s">
        <v>610</v>
      </c>
      <c r="D29" s="233" t="s">
        <v>611</v>
      </c>
      <c r="E29" s="229" t="s">
        <v>612</v>
      </c>
      <c r="F29" s="233">
        <v>2023</v>
      </c>
      <c r="G29" s="233">
        <v>1</v>
      </c>
      <c r="H29" s="233" t="s">
        <v>17</v>
      </c>
      <c r="I29" s="235">
        <v>127</v>
      </c>
      <c r="J29" s="233" t="s">
        <v>8</v>
      </c>
      <c r="K29" s="236">
        <v>6200000</v>
      </c>
      <c r="L29" s="236">
        <v>6200000</v>
      </c>
      <c r="M29" s="237"/>
      <c r="N29" s="236"/>
      <c r="O29" s="238"/>
      <c r="P29" s="233"/>
    </row>
    <row r="30" spans="1:16" s="239" customFormat="1" ht="26.25">
      <c r="A30" s="233" t="s">
        <v>368</v>
      </c>
      <c r="B30" s="233">
        <v>3126001</v>
      </c>
      <c r="C30" s="233" t="s">
        <v>613</v>
      </c>
      <c r="D30" s="233" t="s">
        <v>614</v>
      </c>
      <c r="E30" s="229" t="s">
        <v>615</v>
      </c>
      <c r="F30" s="233">
        <v>2023</v>
      </c>
      <c r="G30" s="233">
        <v>1</v>
      </c>
      <c r="H30" s="233" t="s">
        <v>13</v>
      </c>
      <c r="I30" s="235">
        <v>139</v>
      </c>
      <c r="J30" s="233" t="s">
        <v>8</v>
      </c>
      <c r="K30" s="236">
        <v>439000</v>
      </c>
      <c r="L30" s="236">
        <v>439000</v>
      </c>
      <c r="M30" s="237"/>
      <c r="N30" s="236"/>
      <c r="O30" s="238"/>
      <c r="P30" s="233"/>
    </row>
    <row r="31" spans="1:16" s="239" customFormat="1" ht="26.25">
      <c r="A31" s="233" t="s">
        <v>586</v>
      </c>
      <c r="B31" s="233">
        <v>5052001</v>
      </c>
      <c r="C31" s="233" t="s">
        <v>608</v>
      </c>
      <c r="D31" s="233" t="s">
        <v>609</v>
      </c>
      <c r="E31" s="229" t="s">
        <v>213</v>
      </c>
      <c r="F31" s="233">
        <v>2023</v>
      </c>
      <c r="G31" s="233">
        <v>1</v>
      </c>
      <c r="H31" s="233" t="s">
        <v>12</v>
      </c>
      <c r="I31" s="235">
        <v>250</v>
      </c>
      <c r="J31" s="233" t="s">
        <v>8</v>
      </c>
      <c r="K31" s="236">
        <v>1685000</v>
      </c>
      <c r="L31" s="236">
        <v>1685000</v>
      </c>
      <c r="M31" s="237"/>
      <c r="N31" s="236"/>
      <c r="O31" s="238"/>
      <c r="P31" s="233"/>
    </row>
    <row r="32" spans="1:16" s="239" customFormat="1" ht="12.75">
      <c r="A32" s="233" t="s">
        <v>604</v>
      </c>
      <c r="B32" s="233">
        <v>1946001</v>
      </c>
      <c r="C32" s="233" t="s">
        <v>605</v>
      </c>
      <c r="D32" s="233" t="s">
        <v>606</v>
      </c>
      <c r="E32" s="229" t="s">
        <v>607</v>
      </c>
      <c r="F32" s="233">
        <v>2023</v>
      </c>
      <c r="G32" s="233">
        <v>1</v>
      </c>
      <c r="H32" s="233" t="s">
        <v>12</v>
      </c>
      <c r="I32" s="235">
        <v>149</v>
      </c>
      <c r="J32" s="233" t="s">
        <v>8</v>
      </c>
      <c r="K32" s="236">
        <v>663300</v>
      </c>
      <c r="L32" s="236">
        <v>663300</v>
      </c>
      <c r="M32" s="237"/>
      <c r="N32" s="236"/>
      <c r="O32" s="238"/>
      <c r="P32" s="233"/>
    </row>
    <row r="33" spans="1:16" s="239" customFormat="1" ht="26.25">
      <c r="A33" s="233" t="s">
        <v>421</v>
      </c>
      <c r="B33" s="233">
        <v>8439001</v>
      </c>
      <c r="C33" s="233" t="s">
        <v>601</v>
      </c>
      <c r="D33" s="233" t="s">
        <v>602</v>
      </c>
      <c r="E33" s="229" t="s">
        <v>603</v>
      </c>
      <c r="F33" s="233">
        <v>2023</v>
      </c>
      <c r="G33" s="233">
        <v>1</v>
      </c>
      <c r="H33" s="233" t="s">
        <v>13</v>
      </c>
      <c r="I33" s="235">
        <v>152</v>
      </c>
      <c r="J33" s="233" t="s">
        <v>8</v>
      </c>
      <c r="K33" s="236">
        <v>1531000</v>
      </c>
      <c r="L33" s="236">
        <v>1531000</v>
      </c>
      <c r="M33" s="237"/>
      <c r="N33" s="236"/>
      <c r="O33" s="238"/>
      <c r="P33" s="233"/>
    </row>
    <row r="34" spans="1:16" s="239" customFormat="1" ht="26.25">
      <c r="A34" s="233" t="s">
        <v>475</v>
      </c>
      <c r="B34" s="233">
        <v>2122001</v>
      </c>
      <c r="C34" s="233" t="s">
        <v>598</v>
      </c>
      <c r="D34" s="233" t="s">
        <v>599</v>
      </c>
      <c r="E34" s="229" t="s">
        <v>600</v>
      </c>
      <c r="F34" s="233">
        <v>2023</v>
      </c>
      <c r="G34" s="233">
        <v>1</v>
      </c>
      <c r="H34" s="233" t="s">
        <v>14</v>
      </c>
      <c r="I34" s="235">
        <v>160</v>
      </c>
      <c r="J34" s="233" t="s">
        <v>8</v>
      </c>
      <c r="K34" s="236">
        <v>756000</v>
      </c>
      <c r="L34" s="236">
        <v>756000</v>
      </c>
      <c r="M34" s="237"/>
      <c r="N34" s="236"/>
      <c r="O34" s="238"/>
      <c r="P34" s="233"/>
    </row>
    <row r="35" spans="1:16" s="239" customFormat="1" ht="12.75">
      <c r="A35" s="233" t="s">
        <v>594</v>
      </c>
      <c r="B35" s="233">
        <v>723001</v>
      </c>
      <c r="C35" s="233" t="s">
        <v>595</v>
      </c>
      <c r="D35" s="233" t="s">
        <v>596</v>
      </c>
      <c r="E35" s="229" t="s">
        <v>597</v>
      </c>
      <c r="F35" s="233">
        <v>2023</v>
      </c>
      <c r="G35" s="233">
        <v>1</v>
      </c>
      <c r="H35" s="233" t="s">
        <v>12</v>
      </c>
      <c r="I35" s="235">
        <v>295</v>
      </c>
      <c r="J35" s="233" t="s">
        <v>8</v>
      </c>
      <c r="K35" s="236">
        <v>9528000</v>
      </c>
      <c r="L35" s="236">
        <v>9528000</v>
      </c>
      <c r="M35" s="237"/>
      <c r="N35" s="236"/>
      <c r="O35" s="238"/>
      <c r="P35" s="233"/>
    </row>
    <row r="36" spans="1:16" s="239" customFormat="1" ht="26.25">
      <c r="A36" s="233" t="s">
        <v>577</v>
      </c>
      <c r="B36" s="233">
        <v>1803001</v>
      </c>
      <c r="C36" s="233" t="s">
        <v>591</v>
      </c>
      <c r="D36" s="233" t="s">
        <v>592</v>
      </c>
      <c r="E36" s="229" t="s">
        <v>593</v>
      </c>
      <c r="F36" s="233">
        <v>2023</v>
      </c>
      <c r="G36" s="233">
        <v>1</v>
      </c>
      <c r="H36" s="233" t="s">
        <v>13</v>
      </c>
      <c r="I36" s="235">
        <v>162</v>
      </c>
      <c r="J36" s="233" t="s">
        <v>8</v>
      </c>
      <c r="K36" s="236">
        <v>304000</v>
      </c>
      <c r="L36" s="236">
        <v>304000</v>
      </c>
      <c r="M36" s="237"/>
      <c r="N36" s="236"/>
      <c r="O36" s="238"/>
      <c r="P36" s="233"/>
    </row>
    <row r="37" spans="1:16" s="249" customFormat="1" ht="12.75">
      <c r="A37" s="244" t="s">
        <v>588</v>
      </c>
      <c r="B37" s="244">
        <v>7727001</v>
      </c>
      <c r="C37" s="244" t="s">
        <v>589</v>
      </c>
      <c r="D37" s="244" t="s">
        <v>587</v>
      </c>
      <c r="E37" s="244" t="s">
        <v>590</v>
      </c>
      <c r="F37" s="244">
        <v>2022</v>
      </c>
      <c r="G37" s="244">
        <v>4</v>
      </c>
      <c r="H37" s="244" t="s">
        <v>17</v>
      </c>
      <c r="I37" s="245">
        <v>145</v>
      </c>
      <c r="J37" s="244" t="s">
        <v>8</v>
      </c>
      <c r="K37" s="246">
        <v>9289215</v>
      </c>
      <c r="L37" s="246">
        <v>9289215</v>
      </c>
      <c r="M37" s="247"/>
      <c r="N37" s="246"/>
      <c r="O37" s="248"/>
      <c r="P37" s="244"/>
    </row>
    <row r="38" spans="1:16" s="239" customFormat="1" ht="26.25">
      <c r="A38" s="233" t="s">
        <v>140</v>
      </c>
      <c r="B38" s="233">
        <v>7740002</v>
      </c>
      <c r="C38" s="233" t="s">
        <v>578</v>
      </c>
      <c r="D38" s="233" t="s">
        <v>579</v>
      </c>
      <c r="E38" s="233" t="s">
        <v>580</v>
      </c>
      <c r="F38" s="233">
        <v>2022</v>
      </c>
      <c r="G38" s="233">
        <v>4</v>
      </c>
      <c r="H38" s="233" t="s">
        <v>26</v>
      </c>
      <c r="I38" s="235">
        <v>135</v>
      </c>
      <c r="J38" s="233" t="s">
        <v>8</v>
      </c>
      <c r="K38" s="236">
        <v>18199000</v>
      </c>
      <c r="L38" s="236">
        <v>17620735</v>
      </c>
      <c r="M38" s="237"/>
      <c r="N38" s="236"/>
      <c r="O38" s="238"/>
      <c r="P38" s="233"/>
    </row>
    <row r="39" spans="1:16" s="239" customFormat="1" ht="26.25">
      <c r="A39" s="233" t="s">
        <v>368</v>
      </c>
      <c r="B39" s="233">
        <v>3126001</v>
      </c>
      <c r="C39" s="233" t="s">
        <v>574</v>
      </c>
      <c r="D39" s="233" t="s">
        <v>575</v>
      </c>
      <c r="E39" s="233" t="s">
        <v>576</v>
      </c>
      <c r="F39" s="233">
        <v>2022</v>
      </c>
      <c r="G39" s="233">
        <v>4</v>
      </c>
      <c r="H39" s="233" t="s">
        <v>13</v>
      </c>
      <c r="I39" s="235">
        <v>139</v>
      </c>
      <c r="J39" s="233" t="s">
        <v>8</v>
      </c>
      <c r="K39" s="236">
        <v>2076782</v>
      </c>
      <c r="L39" s="236">
        <v>2076782</v>
      </c>
      <c r="M39" s="237"/>
      <c r="N39" s="236"/>
      <c r="O39" s="238"/>
      <c r="P39" s="233"/>
    </row>
    <row r="40" spans="1:75" s="192" customFormat="1" ht="26.25">
      <c r="A40" s="193" t="s">
        <v>570</v>
      </c>
      <c r="B40" s="194" t="s">
        <v>571</v>
      </c>
      <c r="C40" s="194" t="s">
        <v>572</v>
      </c>
      <c r="D40" s="193" t="s">
        <v>573</v>
      </c>
      <c r="E40" s="229" t="s">
        <v>555</v>
      </c>
      <c r="F40" s="28">
        <v>2022</v>
      </c>
      <c r="G40" s="28">
        <v>4</v>
      </c>
      <c r="H40" s="193" t="s">
        <v>12</v>
      </c>
      <c r="I40" s="195">
        <v>174</v>
      </c>
      <c r="J40" s="28" t="s">
        <v>8</v>
      </c>
      <c r="K40" s="230">
        <v>3640110</v>
      </c>
      <c r="L40" s="240">
        <v>3640110</v>
      </c>
      <c r="M40" s="197"/>
      <c r="N40" s="199"/>
      <c r="O40" s="198"/>
      <c r="P40" s="200"/>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row>
    <row r="41" spans="1:75" s="192" customFormat="1" ht="13.5">
      <c r="A41" s="193" t="s">
        <v>581</v>
      </c>
      <c r="B41" s="194" t="s">
        <v>582</v>
      </c>
      <c r="C41" s="194" t="s">
        <v>583</v>
      </c>
      <c r="D41" s="193" t="s">
        <v>584</v>
      </c>
      <c r="E41" s="229" t="s">
        <v>585</v>
      </c>
      <c r="F41" s="28">
        <v>2022</v>
      </c>
      <c r="G41" s="28">
        <v>4</v>
      </c>
      <c r="H41" s="193" t="s">
        <v>12</v>
      </c>
      <c r="I41" s="195">
        <v>180</v>
      </c>
      <c r="J41" s="28" t="s">
        <v>8</v>
      </c>
      <c r="K41" s="230">
        <v>604000</v>
      </c>
      <c r="L41" s="240">
        <v>604000</v>
      </c>
      <c r="M41" s="197"/>
      <c r="N41" s="199"/>
      <c r="O41" s="198"/>
      <c r="P41" s="200"/>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row>
    <row r="42" spans="1:75" s="192" customFormat="1" ht="26.25">
      <c r="A42" s="193" t="s">
        <v>566</v>
      </c>
      <c r="B42" s="194" t="s">
        <v>567</v>
      </c>
      <c r="C42" s="194" t="s">
        <v>568</v>
      </c>
      <c r="D42" s="193" t="s">
        <v>569</v>
      </c>
      <c r="E42" s="229" t="s">
        <v>213</v>
      </c>
      <c r="F42" s="28">
        <v>2022</v>
      </c>
      <c r="G42" s="28">
        <v>4</v>
      </c>
      <c r="H42" s="193" t="s">
        <v>12</v>
      </c>
      <c r="I42" s="195">
        <v>245</v>
      </c>
      <c r="J42" s="28" t="s">
        <v>8</v>
      </c>
      <c r="K42" s="230">
        <v>319000</v>
      </c>
      <c r="L42" s="240">
        <v>319000</v>
      </c>
      <c r="M42" s="197"/>
      <c r="N42" s="199"/>
      <c r="O42" s="198"/>
      <c r="P42" s="200"/>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row>
    <row r="43" spans="1:75" s="192" customFormat="1" ht="39">
      <c r="A43" s="193" t="s">
        <v>561</v>
      </c>
      <c r="B43" s="194" t="s">
        <v>562</v>
      </c>
      <c r="C43" s="194" t="s">
        <v>563</v>
      </c>
      <c r="D43" s="193" t="s">
        <v>564</v>
      </c>
      <c r="E43" s="229" t="s">
        <v>565</v>
      </c>
      <c r="F43" s="28">
        <v>2022</v>
      </c>
      <c r="G43" s="28">
        <v>4</v>
      </c>
      <c r="H43" s="193" t="s">
        <v>15</v>
      </c>
      <c r="I43" s="195">
        <v>200</v>
      </c>
      <c r="J43" s="28" t="s">
        <v>8</v>
      </c>
      <c r="K43" s="230">
        <v>8056000</v>
      </c>
      <c r="L43" s="240">
        <v>8056000</v>
      </c>
      <c r="M43" s="197"/>
      <c r="N43" s="199"/>
      <c r="O43" s="198"/>
      <c r="P43" s="200"/>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row>
    <row r="44" spans="1:75" s="192" customFormat="1" ht="13.5">
      <c r="A44" s="193" t="s">
        <v>556</v>
      </c>
      <c r="B44" s="194" t="s">
        <v>557</v>
      </c>
      <c r="C44" s="194" t="s">
        <v>558</v>
      </c>
      <c r="D44" s="193" t="s">
        <v>559</v>
      </c>
      <c r="E44" s="229" t="s">
        <v>560</v>
      </c>
      <c r="F44" s="28">
        <v>2022</v>
      </c>
      <c r="G44" s="28">
        <v>4</v>
      </c>
      <c r="H44" s="193" t="s">
        <v>12</v>
      </c>
      <c r="I44" s="195">
        <v>264</v>
      </c>
      <c r="J44" s="28" t="s">
        <v>8</v>
      </c>
      <c r="K44" s="230">
        <v>6241000</v>
      </c>
      <c r="L44" s="240">
        <v>6241000</v>
      </c>
      <c r="M44" s="197"/>
      <c r="N44" s="199"/>
      <c r="O44" s="198"/>
      <c r="P44" s="200"/>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row>
    <row r="45" spans="1:75" s="192" customFormat="1" ht="26.25">
      <c r="A45" s="193" t="s">
        <v>528</v>
      </c>
      <c r="B45" s="194" t="s">
        <v>529</v>
      </c>
      <c r="C45" s="194" t="s">
        <v>553</v>
      </c>
      <c r="D45" s="193" t="s">
        <v>554</v>
      </c>
      <c r="E45" s="229" t="s">
        <v>555</v>
      </c>
      <c r="F45" s="28">
        <v>2022</v>
      </c>
      <c r="G45" s="28">
        <v>4</v>
      </c>
      <c r="H45" s="193" t="s">
        <v>12</v>
      </c>
      <c r="I45" s="195">
        <v>272</v>
      </c>
      <c r="J45" s="28" t="s">
        <v>8</v>
      </c>
      <c r="K45" s="230">
        <v>4192000</v>
      </c>
      <c r="L45" s="240">
        <v>4192000</v>
      </c>
      <c r="M45" s="197"/>
      <c r="N45" s="199"/>
      <c r="O45" s="198"/>
      <c r="P45" s="200"/>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row>
    <row r="46" spans="1:75" s="192" customFormat="1" ht="26.25">
      <c r="A46" s="193" t="s">
        <v>549</v>
      </c>
      <c r="B46" s="194" t="s">
        <v>550</v>
      </c>
      <c r="C46" s="194" t="s">
        <v>551</v>
      </c>
      <c r="D46" s="193" t="s">
        <v>552</v>
      </c>
      <c r="E46" s="229" t="s">
        <v>213</v>
      </c>
      <c r="F46" s="28">
        <v>2022</v>
      </c>
      <c r="G46" s="28">
        <v>4</v>
      </c>
      <c r="H46" s="193" t="s">
        <v>12</v>
      </c>
      <c r="I46" s="195">
        <v>222</v>
      </c>
      <c r="J46" s="28" t="s">
        <v>8</v>
      </c>
      <c r="K46" s="230">
        <v>1915530</v>
      </c>
      <c r="L46" s="240">
        <v>3090000</v>
      </c>
      <c r="M46" s="197"/>
      <c r="N46" s="199"/>
      <c r="O46" s="198"/>
      <c r="P46" s="200"/>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row>
    <row r="47" spans="1:75" s="192" customFormat="1" ht="39">
      <c r="A47" s="193" t="s">
        <v>525</v>
      </c>
      <c r="B47" s="194" t="s">
        <v>531</v>
      </c>
      <c r="C47" s="194" t="s">
        <v>547</v>
      </c>
      <c r="D47" s="193" t="s">
        <v>548</v>
      </c>
      <c r="E47" s="229" t="s">
        <v>541</v>
      </c>
      <c r="F47" s="28">
        <v>2022</v>
      </c>
      <c r="G47" s="28">
        <v>4</v>
      </c>
      <c r="H47" s="193" t="s">
        <v>14</v>
      </c>
      <c r="I47" s="195">
        <v>139</v>
      </c>
      <c r="J47" s="28" t="s">
        <v>8</v>
      </c>
      <c r="K47" s="230">
        <v>450000</v>
      </c>
      <c r="L47" s="240">
        <v>450000</v>
      </c>
      <c r="M47" s="197"/>
      <c r="N47" s="199"/>
      <c r="O47" s="198"/>
      <c r="P47" s="200"/>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row>
    <row r="48" spans="1:75" s="192" customFormat="1" ht="13.5">
      <c r="A48" s="193" t="s">
        <v>542</v>
      </c>
      <c r="B48" s="194" t="s">
        <v>543</v>
      </c>
      <c r="C48" s="194" t="s">
        <v>544</v>
      </c>
      <c r="D48" s="193" t="s">
        <v>545</v>
      </c>
      <c r="E48" s="229" t="s">
        <v>79</v>
      </c>
      <c r="F48" s="28">
        <v>2022</v>
      </c>
      <c r="G48" s="28">
        <v>4</v>
      </c>
      <c r="H48" s="193" t="s">
        <v>12</v>
      </c>
      <c r="I48" s="195">
        <v>224</v>
      </c>
      <c r="J48" s="28" t="s">
        <v>8</v>
      </c>
      <c r="K48" s="230">
        <v>6173000</v>
      </c>
      <c r="L48" s="240">
        <v>6173000</v>
      </c>
      <c r="M48" s="197"/>
      <c r="N48" s="199"/>
      <c r="O48" s="198"/>
      <c r="P48" s="200"/>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row>
    <row r="49" spans="1:75" s="192" customFormat="1" ht="39">
      <c r="A49" s="193" t="s">
        <v>537</v>
      </c>
      <c r="B49" s="194" t="s">
        <v>538</v>
      </c>
      <c r="C49" s="194" t="s">
        <v>539</v>
      </c>
      <c r="D49" s="193" t="s">
        <v>540</v>
      </c>
      <c r="E49" s="229" t="s">
        <v>541</v>
      </c>
      <c r="F49" s="28">
        <v>2022</v>
      </c>
      <c r="G49" s="28">
        <v>4</v>
      </c>
      <c r="H49" s="193" t="s">
        <v>14</v>
      </c>
      <c r="I49" s="195">
        <v>154</v>
      </c>
      <c r="J49" s="28" t="s">
        <v>8</v>
      </c>
      <c r="K49" s="230">
        <v>507000</v>
      </c>
      <c r="L49" s="240">
        <v>507000</v>
      </c>
      <c r="M49" s="197"/>
      <c r="N49" s="199"/>
      <c r="O49" s="198"/>
      <c r="P49" s="200"/>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row>
    <row r="50" spans="1:75" s="192" customFormat="1" ht="26.25">
      <c r="A50" s="193" t="s">
        <v>526</v>
      </c>
      <c r="B50" s="194" t="s">
        <v>530</v>
      </c>
      <c r="C50" s="194" t="s">
        <v>56</v>
      </c>
      <c r="D50" s="193" t="s">
        <v>527</v>
      </c>
      <c r="E50" s="229" t="s">
        <v>315</v>
      </c>
      <c r="F50" s="28">
        <v>2022</v>
      </c>
      <c r="G50" s="28">
        <v>3</v>
      </c>
      <c r="H50" s="193" t="s">
        <v>21</v>
      </c>
      <c r="I50" s="195" t="s">
        <v>21</v>
      </c>
      <c r="J50" s="28" t="s">
        <v>8</v>
      </c>
      <c r="K50" s="230">
        <v>185000</v>
      </c>
      <c r="L50" s="240">
        <v>185000</v>
      </c>
      <c r="M50" s="197"/>
      <c r="N50" s="199"/>
      <c r="O50" s="198"/>
      <c r="P50" s="200"/>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row>
    <row r="51" spans="1:75" s="192" customFormat="1" ht="26.25">
      <c r="A51" s="193" t="s">
        <v>368</v>
      </c>
      <c r="B51" s="194" t="s">
        <v>451</v>
      </c>
      <c r="C51" s="194" t="s">
        <v>520</v>
      </c>
      <c r="D51" s="193" t="s">
        <v>521</v>
      </c>
      <c r="E51" s="229" t="s">
        <v>522</v>
      </c>
      <c r="F51" s="28">
        <v>2022</v>
      </c>
      <c r="G51" s="28">
        <v>3</v>
      </c>
      <c r="H51" s="193" t="s">
        <v>121</v>
      </c>
      <c r="I51" s="195">
        <v>180</v>
      </c>
      <c r="J51" s="28" t="s">
        <v>8</v>
      </c>
      <c r="K51" s="230">
        <v>3065551.5</v>
      </c>
      <c r="L51" s="240">
        <v>3065551.5</v>
      </c>
      <c r="M51" s="197"/>
      <c r="N51" s="199"/>
      <c r="O51" s="198"/>
      <c r="P51" s="200"/>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row>
    <row r="52" spans="1:75" s="192" customFormat="1" ht="39">
      <c r="A52" s="193" t="s">
        <v>513</v>
      </c>
      <c r="B52" s="194" t="s">
        <v>514</v>
      </c>
      <c r="C52" s="194" t="s">
        <v>515</v>
      </c>
      <c r="D52" s="193" t="s">
        <v>516</v>
      </c>
      <c r="E52" s="229" t="s">
        <v>517</v>
      </c>
      <c r="F52" s="28">
        <v>2022</v>
      </c>
      <c r="G52" s="28">
        <v>3</v>
      </c>
      <c r="H52" s="193" t="s">
        <v>120</v>
      </c>
      <c r="I52" s="195">
        <v>129</v>
      </c>
      <c r="J52" s="28" t="s">
        <v>8</v>
      </c>
      <c r="K52" s="230">
        <v>1704000</v>
      </c>
      <c r="L52" s="240">
        <v>1704000</v>
      </c>
      <c r="M52" s="197"/>
      <c r="N52" s="199"/>
      <c r="O52" s="198"/>
      <c r="P52" s="200"/>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row>
    <row r="53" spans="1:75" s="192" customFormat="1" ht="13.5">
      <c r="A53" s="193" t="s">
        <v>343</v>
      </c>
      <c r="B53" s="194" t="s">
        <v>518</v>
      </c>
      <c r="C53" s="194" t="s">
        <v>344</v>
      </c>
      <c r="D53" s="193" t="s">
        <v>511</v>
      </c>
      <c r="E53" s="229" t="s">
        <v>512</v>
      </c>
      <c r="F53" s="28">
        <v>2022</v>
      </c>
      <c r="G53" s="28">
        <v>3</v>
      </c>
      <c r="H53" s="193" t="s">
        <v>120</v>
      </c>
      <c r="I53" s="195">
        <v>139</v>
      </c>
      <c r="J53" s="28" t="s">
        <v>8</v>
      </c>
      <c r="K53" s="230">
        <v>332000</v>
      </c>
      <c r="L53" s="240">
        <v>332000</v>
      </c>
      <c r="M53" s="197"/>
      <c r="N53" s="199"/>
      <c r="O53" s="198"/>
      <c r="P53" s="200"/>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row>
    <row r="54" spans="1:75" s="192" customFormat="1" ht="13.5">
      <c r="A54" s="193" t="s">
        <v>507</v>
      </c>
      <c r="B54" s="194" t="s">
        <v>508</v>
      </c>
      <c r="C54" s="194" t="s">
        <v>509</v>
      </c>
      <c r="D54" s="193" t="s">
        <v>510</v>
      </c>
      <c r="E54" s="229" t="s">
        <v>79</v>
      </c>
      <c r="F54" s="28">
        <v>2022</v>
      </c>
      <c r="G54" s="28">
        <v>3</v>
      </c>
      <c r="H54" s="193" t="s">
        <v>12</v>
      </c>
      <c r="I54" s="195">
        <v>219</v>
      </c>
      <c r="J54" s="28" t="s">
        <v>8</v>
      </c>
      <c r="K54" s="230">
        <v>2066280</v>
      </c>
      <c r="L54" s="240">
        <v>3412095.6</v>
      </c>
      <c r="M54" s="197"/>
      <c r="N54" s="199"/>
      <c r="O54" s="198"/>
      <c r="P54" s="200"/>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row>
    <row r="55" spans="1:75" s="192" customFormat="1" ht="39">
      <c r="A55" s="193" t="s">
        <v>532</v>
      </c>
      <c r="B55" s="194" t="s">
        <v>533</v>
      </c>
      <c r="C55" s="194" t="s">
        <v>534</v>
      </c>
      <c r="D55" s="193" t="s">
        <v>535</v>
      </c>
      <c r="E55" s="229" t="s">
        <v>536</v>
      </c>
      <c r="F55" s="28">
        <v>2022</v>
      </c>
      <c r="G55" s="28">
        <v>3</v>
      </c>
      <c r="H55" s="193" t="s">
        <v>120</v>
      </c>
      <c r="I55" s="195">
        <v>145</v>
      </c>
      <c r="J55" s="28" t="s">
        <v>8</v>
      </c>
      <c r="K55" s="230">
        <v>704000</v>
      </c>
      <c r="L55" s="240">
        <v>704000</v>
      </c>
      <c r="M55" s="197"/>
      <c r="N55" s="199"/>
      <c r="O55" s="198"/>
      <c r="P55" s="200"/>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row>
    <row r="56" spans="1:75" s="192" customFormat="1" ht="52.5">
      <c r="A56" s="193" t="s">
        <v>502</v>
      </c>
      <c r="B56" s="194" t="s">
        <v>503</v>
      </c>
      <c r="C56" s="194" t="s">
        <v>504</v>
      </c>
      <c r="D56" s="193" t="s">
        <v>506</v>
      </c>
      <c r="E56" s="229" t="s">
        <v>505</v>
      </c>
      <c r="F56" s="28">
        <v>2022</v>
      </c>
      <c r="G56" s="28">
        <v>3</v>
      </c>
      <c r="H56" s="193" t="s">
        <v>409</v>
      </c>
      <c r="I56" s="195">
        <v>240</v>
      </c>
      <c r="J56" s="28" t="s">
        <v>8</v>
      </c>
      <c r="K56" s="230">
        <v>13247000</v>
      </c>
      <c r="L56" s="240">
        <v>13247000</v>
      </c>
      <c r="M56" s="197"/>
      <c r="N56" s="199"/>
      <c r="O56" s="198"/>
      <c r="P56" s="200"/>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row>
    <row r="57" spans="1:75" s="192" customFormat="1" ht="39">
      <c r="A57" s="193" t="s">
        <v>353</v>
      </c>
      <c r="B57" s="194" t="s">
        <v>472</v>
      </c>
      <c r="C57" s="194" t="s">
        <v>354</v>
      </c>
      <c r="D57" s="193" t="s">
        <v>497</v>
      </c>
      <c r="E57" s="229" t="s">
        <v>498</v>
      </c>
      <c r="F57" s="28">
        <v>2022</v>
      </c>
      <c r="G57" s="28">
        <v>3</v>
      </c>
      <c r="H57" s="193" t="s">
        <v>12</v>
      </c>
      <c r="I57" s="195">
        <v>254</v>
      </c>
      <c r="J57" s="28" t="s">
        <v>8</v>
      </c>
      <c r="K57" s="230">
        <v>8234000</v>
      </c>
      <c r="L57" s="240">
        <v>8234000</v>
      </c>
      <c r="M57" s="197"/>
      <c r="N57" s="199"/>
      <c r="O57" s="198"/>
      <c r="P57" s="200"/>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row>
    <row r="58" spans="1:75" s="192" customFormat="1" ht="26.25">
      <c r="A58" s="193" t="s">
        <v>494</v>
      </c>
      <c r="B58" s="194" t="s">
        <v>495</v>
      </c>
      <c r="C58" s="194" t="s">
        <v>500</v>
      </c>
      <c r="D58" s="193" t="s">
        <v>496</v>
      </c>
      <c r="E58" s="98" t="s">
        <v>176</v>
      </c>
      <c r="F58" s="28">
        <v>2022</v>
      </c>
      <c r="G58" s="28">
        <v>3</v>
      </c>
      <c r="H58" s="193" t="s">
        <v>120</v>
      </c>
      <c r="I58" s="195">
        <v>139</v>
      </c>
      <c r="J58" s="28" t="s">
        <v>8</v>
      </c>
      <c r="K58" s="230">
        <v>653000</v>
      </c>
      <c r="L58" s="240">
        <v>653000</v>
      </c>
      <c r="M58" s="197"/>
      <c r="N58" s="199"/>
      <c r="O58" s="198"/>
      <c r="P58" s="200"/>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row>
    <row r="59" spans="1:75" s="192" customFormat="1" ht="13.5">
      <c r="A59" s="193" t="s">
        <v>491</v>
      </c>
      <c r="B59" s="194" t="s">
        <v>492</v>
      </c>
      <c r="C59" s="194" t="s">
        <v>499</v>
      </c>
      <c r="D59" s="193" t="s">
        <v>493</v>
      </c>
      <c r="E59" s="98" t="s">
        <v>180</v>
      </c>
      <c r="F59" s="28">
        <v>2022</v>
      </c>
      <c r="G59" s="28">
        <v>3</v>
      </c>
      <c r="H59" s="193" t="s">
        <v>12</v>
      </c>
      <c r="I59" s="195">
        <v>245</v>
      </c>
      <c r="J59" s="28" t="s">
        <v>8</v>
      </c>
      <c r="K59" s="230">
        <v>2606000</v>
      </c>
      <c r="L59" s="240">
        <v>2606000</v>
      </c>
      <c r="M59" s="197"/>
      <c r="N59" s="199"/>
      <c r="O59" s="198"/>
      <c r="P59" s="200"/>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row>
    <row r="60" spans="1:75" s="192" customFormat="1" ht="13.5">
      <c r="A60" s="193" t="s">
        <v>488</v>
      </c>
      <c r="B60" s="194" t="s">
        <v>489</v>
      </c>
      <c r="C60" s="194" t="s">
        <v>501</v>
      </c>
      <c r="D60" s="193" t="s">
        <v>490</v>
      </c>
      <c r="E60" s="98" t="s">
        <v>79</v>
      </c>
      <c r="F60" s="28">
        <v>2022</v>
      </c>
      <c r="G60" s="28">
        <v>3</v>
      </c>
      <c r="H60" s="193" t="s">
        <v>12</v>
      </c>
      <c r="I60" s="195">
        <v>249</v>
      </c>
      <c r="J60" s="28" t="s">
        <v>8</v>
      </c>
      <c r="K60" s="230">
        <v>2144000</v>
      </c>
      <c r="L60" s="240">
        <v>2144000</v>
      </c>
      <c r="M60" s="197"/>
      <c r="N60" s="199"/>
      <c r="O60" s="198"/>
      <c r="P60" s="200"/>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row>
    <row r="61" spans="1:75" s="192" customFormat="1" ht="13.5">
      <c r="A61" s="193" t="s">
        <v>470</v>
      </c>
      <c r="B61" s="194" t="s">
        <v>471</v>
      </c>
      <c r="C61" s="194" t="s">
        <v>519</v>
      </c>
      <c r="D61" s="193" t="s">
        <v>487</v>
      </c>
      <c r="E61" s="98" t="s">
        <v>79</v>
      </c>
      <c r="F61" s="28">
        <v>2022</v>
      </c>
      <c r="G61" s="28">
        <v>3</v>
      </c>
      <c r="H61" s="193" t="s">
        <v>12</v>
      </c>
      <c r="I61" s="195">
        <v>219</v>
      </c>
      <c r="J61" s="28" t="s">
        <v>8</v>
      </c>
      <c r="K61" s="230">
        <v>18898000</v>
      </c>
      <c r="L61" s="240">
        <v>18898000</v>
      </c>
      <c r="M61" s="197"/>
      <c r="N61" s="199"/>
      <c r="O61" s="198"/>
      <c r="P61" s="200"/>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row>
    <row r="62" spans="1:75" s="192" customFormat="1" ht="39">
      <c r="A62" s="193" t="s">
        <v>353</v>
      </c>
      <c r="B62" s="194" t="s">
        <v>472</v>
      </c>
      <c r="C62" s="194" t="s">
        <v>56</v>
      </c>
      <c r="D62" s="193" t="s">
        <v>473</v>
      </c>
      <c r="E62" s="98" t="s">
        <v>474</v>
      </c>
      <c r="F62" s="28">
        <v>2022</v>
      </c>
      <c r="G62" s="28">
        <v>2</v>
      </c>
      <c r="H62" s="193" t="s">
        <v>21</v>
      </c>
      <c r="I62" s="195" t="s">
        <v>21</v>
      </c>
      <c r="J62" s="28" t="s">
        <v>8</v>
      </c>
      <c r="K62" s="230">
        <v>579500</v>
      </c>
      <c r="L62" s="240">
        <v>579500</v>
      </c>
      <c r="M62" s="197"/>
      <c r="N62" s="199"/>
      <c r="O62" s="198"/>
      <c r="P62" s="200"/>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row>
    <row r="63" spans="1:75" s="192" customFormat="1" ht="13.5">
      <c r="A63" s="193" t="s">
        <v>373</v>
      </c>
      <c r="B63" s="194" t="s">
        <v>481</v>
      </c>
      <c r="C63" s="194" t="s">
        <v>482</v>
      </c>
      <c r="D63" s="193" t="s">
        <v>483</v>
      </c>
      <c r="E63" s="98" t="s">
        <v>180</v>
      </c>
      <c r="F63" s="28">
        <v>2022</v>
      </c>
      <c r="G63" s="28">
        <v>2</v>
      </c>
      <c r="H63" s="193" t="s">
        <v>12</v>
      </c>
      <c r="I63" s="195">
        <v>250</v>
      </c>
      <c r="J63" s="28" t="s">
        <v>8</v>
      </c>
      <c r="K63" s="230">
        <v>1972500</v>
      </c>
      <c r="L63" s="240">
        <v>1972500</v>
      </c>
      <c r="M63" s="197"/>
      <c r="N63" s="199"/>
      <c r="O63" s="198"/>
      <c r="P63" s="200"/>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row>
    <row r="64" spans="1:75" s="192" customFormat="1" ht="13.5">
      <c r="A64" s="193" t="s">
        <v>374</v>
      </c>
      <c r="B64" s="194" t="s">
        <v>477</v>
      </c>
      <c r="C64" s="194" t="s">
        <v>478</v>
      </c>
      <c r="D64" s="193" t="s">
        <v>479</v>
      </c>
      <c r="E64" s="98" t="s">
        <v>480</v>
      </c>
      <c r="F64" s="28">
        <v>2022</v>
      </c>
      <c r="G64" s="28">
        <v>2</v>
      </c>
      <c r="H64" s="193" t="s">
        <v>12</v>
      </c>
      <c r="I64" s="195">
        <v>239</v>
      </c>
      <c r="J64" s="28" t="s">
        <v>8</v>
      </c>
      <c r="K64" s="231">
        <v>376000</v>
      </c>
      <c r="L64" s="240">
        <v>376000</v>
      </c>
      <c r="M64" s="197"/>
      <c r="N64" s="199"/>
      <c r="O64" s="198"/>
      <c r="P64" s="200"/>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row>
    <row r="65" spans="1:75" s="192" customFormat="1" ht="26.25">
      <c r="A65" s="193" t="s">
        <v>455</v>
      </c>
      <c r="B65" s="194" t="s">
        <v>456</v>
      </c>
      <c r="C65" s="194" t="s">
        <v>457</v>
      </c>
      <c r="D65" s="193" t="s">
        <v>458</v>
      </c>
      <c r="E65" s="98" t="s">
        <v>459</v>
      </c>
      <c r="F65" s="28">
        <v>2022</v>
      </c>
      <c r="G65" s="28">
        <v>2</v>
      </c>
      <c r="H65" s="193" t="s">
        <v>12</v>
      </c>
      <c r="I65" s="195">
        <v>210</v>
      </c>
      <c r="J65" s="28" t="s">
        <v>8</v>
      </c>
      <c r="K65" s="230">
        <v>97526000</v>
      </c>
      <c r="L65" s="240">
        <v>97526000</v>
      </c>
      <c r="M65" s="197"/>
      <c r="N65" s="199"/>
      <c r="O65" s="198"/>
      <c r="P65" s="200"/>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row>
    <row r="66" spans="1:75" s="192" customFormat="1" ht="26.25">
      <c r="A66" s="193" t="s">
        <v>460</v>
      </c>
      <c r="B66" s="194" t="s">
        <v>461</v>
      </c>
      <c r="C66" s="194" t="s">
        <v>462</v>
      </c>
      <c r="D66" s="193" t="s">
        <v>463</v>
      </c>
      <c r="E66" s="98" t="s">
        <v>464</v>
      </c>
      <c r="F66" s="28">
        <v>2022</v>
      </c>
      <c r="G66" s="28">
        <v>2</v>
      </c>
      <c r="H66" s="193" t="s">
        <v>12</v>
      </c>
      <c r="I66" s="195">
        <v>227</v>
      </c>
      <c r="J66" s="28" t="s">
        <v>8</v>
      </c>
      <c r="K66" s="230">
        <v>3759968</v>
      </c>
      <c r="L66" s="240">
        <v>3759968</v>
      </c>
      <c r="M66" s="197"/>
      <c r="N66" s="199"/>
      <c r="O66" s="198"/>
      <c r="P66" s="200"/>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row>
    <row r="67" spans="1:75" s="192" customFormat="1" ht="26.25">
      <c r="A67" s="193" t="s">
        <v>314</v>
      </c>
      <c r="B67" s="194" t="s">
        <v>465</v>
      </c>
      <c r="C67" s="194" t="s">
        <v>406</v>
      </c>
      <c r="D67" s="193" t="s">
        <v>407</v>
      </c>
      <c r="E67" s="114" t="s">
        <v>408</v>
      </c>
      <c r="F67" s="28">
        <v>2022</v>
      </c>
      <c r="G67" s="28">
        <v>2</v>
      </c>
      <c r="H67" s="193" t="s">
        <v>12</v>
      </c>
      <c r="I67" s="195">
        <v>224</v>
      </c>
      <c r="J67" s="28" t="s">
        <v>8</v>
      </c>
      <c r="K67" s="230">
        <v>608000</v>
      </c>
      <c r="L67" s="240">
        <v>608000</v>
      </c>
      <c r="M67" s="197"/>
      <c r="N67" s="199"/>
      <c r="O67" s="198"/>
      <c r="P67" s="200"/>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row>
    <row r="68" spans="1:75" s="192" customFormat="1" ht="26.25">
      <c r="A68" s="193" t="s">
        <v>368</v>
      </c>
      <c r="B68" s="194" t="s">
        <v>451</v>
      </c>
      <c r="C68" s="194" t="s">
        <v>452</v>
      </c>
      <c r="D68" s="193" t="s">
        <v>453</v>
      </c>
      <c r="E68" s="98" t="s">
        <v>454</v>
      </c>
      <c r="F68" s="28">
        <v>2022</v>
      </c>
      <c r="G68" s="28">
        <v>2</v>
      </c>
      <c r="H68" s="193" t="s">
        <v>121</v>
      </c>
      <c r="I68" s="195">
        <v>154</v>
      </c>
      <c r="J68" s="28" t="s">
        <v>8</v>
      </c>
      <c r="K68" s="231">
        <v>25467000</v>
      </c>
      <c r="L68" s="241">
        <v>25467000</v>
      </c>
      <c r="M68" s="197"/>
      <c r="N68" s="199"/>
      <c r="O68" s="198"/>
      <c r="P68" s="196"/>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row>
    <row r="69" spans="1:75" s="192" customFormat="1" ht="39">
      <c r="A69" s="193" t="s">
        <v>273</v>
      </c>
      <c r="B69" s="194" t="s">
        <v>55</v>
      </c>
      <c r="C69" s="194" t="s">
        <v>448</v>
      </c>
      <c r="D69" s="193" t="s">
        <v>449</v>
      </c>
      <c r="E69" s="98" t="s">
        <v>450</v>
      </c>
      <c r="F69" s="28">
        <v>2022</v>
      </c>
      <c r="G69" s="28">
        <v>2</v>
      </c>
      <c r="H69" s="193" t="s">
        <v>246</v>
      </c>
      <c r="I69" s="195">
        <v>165</v>
      </c>
      <c r="J69" s="28" t="s">
        <v>8</v>
      </c>
      <c r="K69" s="231">
        <v>17658000</v>
      </c>
      <c r="L69" s="241">
        <v>17658000</v>
      </c>
      <c r="M69" s="197"/>
      <c r="N69" s="199"/>
      <c r="O69" s="198"/>
      <c r="P69" s="196"/>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row>
    <row r="70" spans="1:75" s="192" customFormat="1" ht="26.25">
      <c r="A70" s="193" t="s">
        <v>273</v>
      </c>
      <c r="B70" s="194" t="s">
        <v>55</v>
      </c>
      <c r="C70" s="194" t="s">
        <v>447</v>
      </c>
      <c r="D70" s="193" t="s">
        <v>446</v>
      </c>
      <c r="E70" s="193" t="s">
        <v>445</v>
      </c>
      <c r="F70" s="28">
        <v>2022</v>
      </c>
      <c r="G70" s="28">
        <v>2</v>
      </c>
      <c r="H70" s="193" t="s">
        <v>12</v>
      </c>
      <c r="I70" s="195">
        <v>205</v>
      </c>
      <c r="J70" s="28" t="s">
        <v>8</v>
      </c>
      <c r="K70" s="230">
        <v>30000000</v>
      </c>
      <c r="L70" s="241">
        <v>30000000</v>
      </c>
      <c r="M70" s="197"/>
      <c r="N70" s="199"/>
      <c r="O70" s="198"/>
      <c r="P70" s="196"/>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row>
    <row r="71" spans="1:75" s="192" customFormat="1" ht="13.5">
      <c r="A71" s="193" t="s">
        <v>441</v>
      </c>
      <c r="B71" s="194" t="s">
        <v>442</v>
      </c>
      <c r="C71" s="194" t="s">
        <v>443</v>
      </c>
      <c r="D71" s="193" t="s">
        <v>444</v>
      </c>
      <c r="E71" s="193" t="s">
        <v>282</v>
      </c>
      <c r="F71" s="28">
        <v>2022</v>
      </c>
      <c r="G71" s="28">
        <v>2</v>
      </c>
      <c r="H71" s="193" t="s">
        <v>12</v>
      </c>
      <c r="I71" s="195">
        <v>224</v>
      </c>
      <c r="J71" s="28" t="s">
        <v>8</v>
      </c>
      <c r="K71" s="230">
        <v>600000</v>
      </c>
      <c r="L71" s="241">
        <v>1261000</v>
      </c>
      <c r="M71" s="197"/>
      <c r="N71" s="199"/>
      <c r="O71" s="198"/>
      <c r="P71" s="196"/>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row>
    <row r="72" spans="1:75" s="192" customFormat="1" ht="26.25">
      <c r="A72" s="193" t="s">
        <v>436</v>
      </c>
      <c r="B72" s="194" t="s">
        <v>437</v>
      </c>
      <c r="C72" s="194" t="s">
        <v>438</v>
      </c>
      <c r="D72" s="193" t="s">
        <v>439</v>
      </c>
      <c r="E72" s="193" t="s">
        <v>440</v>
      </c>
      <c r="F72" s="28">
        <v>2022</v>
      </c>
      <c r="G72" s="28">
        <v>2</v>
      </c>
      <c r="H72" s="193" t="s">
        <v>164</v>
      </c>
      <c r="I72" s="195">
        <v>139</v>
      </c>
      <c r="J72" s="28" t="s">
        <v>8</v>
      </c>
      <c r="K72" s="230">
        <v>164000</v>
      </c>
      <c r="L72" s="241">
        <v>164000</v>
      </c>
      <c r="M72" s="197"/>
      <c r="N72" s="199"/>
      <c r="O72" s="198"/>
      <c r="P72" s="196"/>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row>
    <row r="73" spans="1:75" s="192" customFormat="1" ht="26.25">
      <c r="A73" s="193" t="s">
        <v>316</v>
      </c>
      <c r="B73" s="194" t="s">
        <v>433</v>
      </c>
      <c r="C73" s="194" t="s">
        <v>434</v>
      </c>
      <c r="D73" s="193" t="s">
        <v>435</v>
      </c>
      <c r="E73" s="193" t="s">
        <v>252</v>
      </c>
      <c r="F73" s="28">
        <v>2022</v>
      </c>
      <c r="G73" s="28">
        <v>2</v>
      </c>
      <c r="H73" s="193" t="s">
        <v>120</v>
      </c>
      <c r="I73" s="195">
        <v>129</v>
      </c>
      <c r="J73" s="28" t="s">
        <v>8</v>
      </c>
      <c r="K73" s="230">
        <v>298000</v>
      </c>
      <c r="L73" s="241">
        <v>298000</v>
      </c>
      <c r="M73" s="197"/>
      <c r="N73" s="199"/>
      <c r="O73" s="198"/>
      <c r="P73" s="196"/>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row>
    <row r="74" spans="1:75" s="192" customFormat="1" ht="26.25">
      <c r="A74" s="193" t="s">
        <v>429</v>
      </c>
      <c r="B74" s="194" t="s">
        <v>134</v>
      </c>
      <c r="C74" s="194" t="s">
        <v>430</v>
      </c>
      <c r="D74" s="193" t="s">
        <v>431</v>
      </c>
      <c r="E74" s="193" t="s">
        <v>432</v>
      </c>
      <c r="F74" s="28">
        <v>2022</v>
      </c>
      <c r="G74" s="28">
        <v>2</v>
      </c>
      <c r="H74" s="193" t="s">
        <v>164</v>
      </c>
      <c r="I74" s="195">
        <v>134</v>
      </c>
      <c r="J74" s="28" t="s">
        <v>8</v>
      </c>
      <c r="K74" s="230">
        <v>479000</v>
      </c>
      <c r="L74" s="241">
        <v>479000</v>
      </c>
      <c r="M74" s="197"/>
      <c r="N74" s="199"/>
      <c r="O74" s="198"/>
      <c r="P74" s="196"/>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row>
    <row r="75" spans="1:75" s="192" customFormat="1" ht="26.25">
      <c r="A75" s="193" t="s">
        <v>424</v>
      </c>
      <c r="B75" s="194" t="s">
        <v>425</v>
      </c>
      <c r="C75" s="194" t="s">
        <v>426</v>
      </c>
      <c r="D75" s="193" t="s">
        <v>427</v>
      </c>
      <c r="E75" s="193" t="s">
        <v>428</v>
      </c>
      <c r="F75" s="28">
        <v>2022</v>
      </c>
      <c r="G75" s="28">
        <v>2</v>
      </c>
      <c r="H75" s="193" t="s">
        <v>12</v>
      </c>
      <c r="I75" s="195">
        <v>255</v>
      </c>
      <c r="J75" s="28" t="s">
        <v>8</v>
      </c>
      <c r="K75" s="230">
        <v>1724000</v>
      </c>
      <c r="L75" s="241">
        <v>1712000</v>
      </c>
      <c r="M75" s="197"/>
      <c r="N75" s="199"/>
      <c r="O75" s="198"/>
      <c r="P75" s="196"/>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row>
    <row r="76" spans="1:16" s="119" customFormat="1" ht="39">
      <c r="A76" s="114" t="s">
        <v>273</v>
      </c>
      <c r="B76" s="219" t="s">
        <v>55</v>
      </c>
      <c r="C76" s="98" t="s">
        <v>56</v>
      </c>
      <c r="D76" s="114" t="s">
        <v>418</v>
      </c>
      <c r="E76" s="114" t="s">
        <v>419</v>
      </c>
      <c r="F76" s="114">
        <v>2022</v>
      </c>
      <c r="G76" s="114">
        <v>1</v>
      </c>
      <c r="H76" s="114" t="s">
        <v>21</v>
      </c>
      <c r="I76" s="116" t="s">
        <v>21</v>
      </c>
      <c r="J76" s="114" t="s">
        <v>8</v>
      </c>
      <c r="K76" s="117">
        <v>403000</v>
      </c>
      <c r="L76" s="117">
        <v>403000</v>
      </c>
      <c r="M76" s="118"/>
      <c r="N76" s="117"/>
      <c r="O76" s="117"/>
      <c r="P76" s="114"/>
    </row>
    <row r="77" spans="1:16" s="119" customFormat="1" ht="12.75">
      <c r="A77" s="114" t="s">
        <v>333</v>
      </c>
      <c r="B77" s="114">
        <v>3742001</v>
      </c>
      <c r="C77" s="98" t="s">
        <v>404</v>
      </c>
      <c r="D77" s="114" t="s">
        <v>405</v>
      </c>
      <c r="E77" s="114" t="s">
        <v>180</v>
      </c>
      <c r="F77" s="114">
        <v>2022</v>
      </c>
      <c r="G77" s="114">
        <v>1</v>
      </c>
      <c r="H77" s="114" t="s">
        <v>12</v>
      </c>
      <c r="I77" s="116">
        <v>252</v>
      </c>
      <c r="J77" s="114" t="s">
        <v>8</v>
      </c>
      <c r="K77" s="117">
        <v>10254000</v>
      </c>
      <c r="L77" s="117">
        <v>10254000</v>
      </c>
      <c r="M77" s="118"/>
      <c r="N77" s="117"/>
      <c r="O77" s="117"/>
      <c r="P77" s="114"/>
    </row>
    <row r="78" spans="1:16" s="119" customFormat="1" ht="26.25">
      <c r="A78" s="114" t="s">
        <v>401</v>
      </c>
      <c r="B78" s="114">
        <v>5842001</v>
      </c>
      <c r="C78" s="114" t="s">
        <v>402</v>
      </c>
      <c r="D78" s="114" t="s">
        <v>403</v>
      </c>
      <c r="E78" s="114" t="s">
        <v>85</v>
      </c>
      <c r="F78" s="114">
        <v>2022</v>
      </c>
      <c r="G78" s="114">
        <v>1</v>
      </c>
      <c r="H78" s="114" t="s">
        <v>12</v>
      </c>
      <c r="I78" s="116">
        <v>245</v>
      </c>
      <c r="J78" s="114" t="s">
        <v>8</v>
      </c>
      <c r="K78" s="117">
        <v>3286000</v>
      </c>
      <c r="L78" s="117">
        <v>3246000</v>
      </c>
      <c r="M78" s="118"/>
      <c r="N78" s="117"/>
      <c r="O78" s="117"/>
      <c r="P78" s="114"/>
    </row>
    <row r="79" spans="1:16" s="119" customFormat="1" ht="26.25">
      <c r="A79" s="114" t="s">
        <v>297</v>
      </c>
      <c r="B79" s="114">
        <v>3500900</v>
      </c>
      <c r="C79" s="114" t="s">
        <v>399</v>
      </c>
      <c r="D79" s="114" t="s">
        <v>400</v>
      </c>
      <c r="E79" s="114" t="s">
        <v>417</v>
      </c>
      <c r="F79" s="114">
        <v>2022</v>
      </c>
      <c r="G79" s="114">
        <v>1</v>
      </c>
      <c r="H79" s="114" t="s">
        <v>121</v>
      </c>
      <c r="I79" s="116">
        <v>194</v>
      </c>
      <c r="J79" s="114" t="s">
        <v>8</v>
      </c>
      <c r="K79" s="117">
        <v>2008600</v>
      </c>
      <c r="L79" s="117">
        <v>2008600</v>
      </c>
      <c r="M79" s="118"/>
      <c r="N79" s="117"/>
      <c r="O79" s="117"/>
      <c r="P79" s="114"/>
    </row>
    <row r="80" spans="1:16" s="119" customFormat="1" ht="26.25">
      <c r="A80" s="114" t="s">
        <v>81</v>
      </c>
      <c r="B80" s="114">
        <v>9433003</v>
      </c>
      <c r="C80" s="114" t="s">
        <v>397</v>
      </c>
      <c r="D80" s="114" t="s">
        <v>398</v>
      </c>
      <c r="E80" s="114" t="s">
        <v>416</v>
      </c>
      <c r="F80" s="114">
        <v>2022</v>
      </c>
      <c r="G80" s="114">
        <v>1</v>
      </c>
      <c r="H80" s="114" t="s">
        <v>12</v>
      </c>
      <c r="I80" s="116">
        <v>180</v>
      </c>
      <c r="J80" s="114" t="s">
        <v>8</v>
      </c>
      <c r="K80" s="117">
        <v>5025000</v>
      </c>
      <c r="L80" s="117">
        <v>5025000</v>
      </c>
      <c r="M80" s="118"/>
      <c r="N80" s="117"/>
      <c r="O80" s="117"/>
      <c r="P80" s="114"/>
    </row>
    <row r="81" spans="1:16" s="119" customFormat="1" ht="26.25">
      <c r="A81" s="114" t="s">
        <v>393</v>
      </c>
      <c r="B81" s="114">
        <v>5625001</v>
      </c>
      <c r="C81" s="114" t="s">
        <v>394</v>
      </c>
      <c r="D81" s="114" t="s">
        <v>395</v>
      </c>
      <c r="E81" s="114" t="s">
        <v>396</v>
      </c>
      <c r="F81" s="114">
        <v>2022</v>
      </c>
      <c r="G81" s="114">
        <v>1</v>
      </c>
      <c r="H81" s="114" t="s">
        <v>410</v>
      </c>
      <c r="I81" s="116">
        <v>224</v>
      </c>
      <c r="J81" s="114" t="s">
        <v>8</v>
      </c>
      <c r="K81" s="117">
        <v>4463000</v>
      </c>
      <c r="L81" s="117">
        <v>4463000</v>
      </c>
      <c r="M81" s="118"/>
      <c r="N81" s="117"/>
      <c r="O81" s="117"/>
      <c r="P81" s="114"/>
    </row>
    <row r="82" spans="1:16" s="119" customFormat="1" ht="26.25">
      <c r="A82" s="114" t="s">
        <v>390</v>
      </c>
      <c r="B82" s="114">
        <v>9549001</v>
      </c>
      <c r="C82" s="114" t="s">
        <v>391</v>
      </c>
      <c r="D82" s="114" t="s">
        <v>392</v>
      </c>
      <c r="E82" s="114" t="s">
        <v>415</v>
      </c>
      <c r="F82" s="114">
        <v>2022</v>
      </c>
      <c r="G82" s="114">
        <v>1</v>
      </c>
      <c r="H82" s="114" t="s">
        <v>12</v>
      </c>
      <c r="I82" s="116">
        <v>237</v>
      </c>
      <c r="J82" s="114" t="s">
        <v>8</v>
      </c>
      <c r="K82" s="117">
        <v>1349000</v>
      </c>
      <c r="L82" s="117">
        <v>1349000</v>
      </c>
      <c r="M82" s="118"/>
      <c r="N82" s="117"/>
      <c r="O82" s="117"/>
      <c r="P82" s="114"/>
    </row>
    <row r="83" spans="1:16" s="119" customFormat="1" ht="12.75">
      <c r="A83" s="114" t="s">
        <v>370</v>
      </c>
      <c r="B83" s="114">
        <v>7038901</v>
      </c>
      <c r="C83" s="114" t="s">
        <v>388</v>
      </c>
      <c r="D83" s="114" t="s">
        <v>389</v>
      </c>
      <c r="E83" s="114" t="s">
        <v>414</v>
      </c>
      <c r="F83" s="114">
        <v>2022</v>
      </c>
      <c r="G83" s="114">
        <v>1</v>
      </c>
      <c r="H83" s="114" t="s">
        <v>12</v>
      </c>
      <c r="I83" s="116">
        <v>260</v>
      </c>
      <c r="J83" s="114" t="s">
        <v>8</v>
      </c>
      <c r="K83" s="117">
        <v>400000</v>
      </c>
      <c r="L83" s="117">
        <v>400000</v>
      </c>
      <c r="M83" s="118"/>
      <c r="N83" s="117"/>
      <c r="O83" s="117"/>
      <c r="P83" s="114"/>
    </row>
    <row r="84" spans="1:16" s="119" customFormat="1" ht="52.5">
      <c r="A84" s="114" t="s">
        <v>386</v>
      </c>
      <c r="B84" s="114">
        <v>9348001</v>
      </c>
      <c r="C84" s="114" t="s">
        <v>384</v>
      </c>
      <c r="D84" s="114" t="s">
        <v>387</v>
      </c>
      <c r="E84" s="114" t="s">
        <v>411</v>
      </c>
      <c r="F84" s="114">
        <v>2022</v>
      </c>
      <c r="G84" s="114">
        <v>1</v>
      </c>
      <c r="H84" s="114" t="s">
        <v>12</v>
      </c>
      <c r="I84" s="116">
        <v>175</v>
      </c>
      <c r="J84" s="114" t="s">
        <v>8</v>
      </c>
      <c r="K84" s="117">
        <v>1303000</v>
      </c>
      <c r="L84" s="117">
        <v>1303000</v>
      </c>
      <c r="M84" s="118"/>
      <c r="N84" s="117"/>
      <c r="O84" s="117"/>
      <c r="P84" s="114"/>
    </row>
    <row r="85" spans="1:16" s="119" customFormat="1" ht="26.25">
      <c r="A85" s="114" t="s">
        <v>383</v>
      </c>
      <c r="B85" s="114">
        <v>922001</v>
      </c>
      <c r="C85" s="114" t="s">
        <v>384</v>
      </c>
      <c r="D85" s="114" t="s">
        <v>385</v>
      </c>
      <c r="E85" s="114" t="s">
        <v>412</v>
      </c>
      <c r="F85" s="114">
        <v>2022</v>
      </c>
      <c r="G85" s="114">
        <v>1</v>
      </c>
      <c r="H85" s="114" t="s">
        <v>409</v>
      </c>
      <c r="I85" s="116">
        <v>254</v>
      </c>
      <c r="J85" s="114" t="s">
        <v>8</v>
      </c>
      <c r="K85" s="117">
        <v>2153000</v>
      </c>
      <c r="L85" s="117">
        <v>2153000</v>
      </c>
      <c r="M85" s="118"/>
      <c r="N85" s="117"/>
      <c r="O85" s="117"/>
      <c r="P85" s="114" t="s">
        <v>692</v>
      </c>
    </row>
    <row r="86" spans="1:16" s="224" customFormat="1" ht="26.25">
      <c r="A86" s="220" t="s">
        <v>369</v>
      </c>
      <c r="B86" s="220">
        <v>5343001</v>
      </c>
      <c r="C86" s="220" t="s">
        <v>380</v>
      </c>
      <c r="D86" s="220" t="s">
        <v>381</v>
      </c>
      <c r="E86" s="220" t="s">
        <v>413</v>
      </c>
      <c r="F86" s="220">
        <v>2022</v>
      </c>
      <c r="G86" s="220">
        <v>1</v>
      </c>
      <c r="H86" s="220" t="s">
        <v>12</v>
      </c>
      <c r="I86" s="221">
        <v>260</v>
      </c>
      <c r="J86" s="220" t="s">
        <v>59</v>
      </c>
      <c r="K86" s="222">
        <v>14497000</v>
      </c>
      <c r="L86" s="222">
        <v>14497000</v>
      </c>
      <c r="M86" s="223"/>
      <c r="N86" s="222"/>
      <c r="O86" s="222"/>
      <c r="P86" s="220"/>
    </row>
    <row r="87" spans="1:75" s="191" customFormat="1" ht="66">
      <c r="A87" s="264" t="s">
        <v>368</v>
      </c>
      <c r="B87" s="264" t="s">
        <v>83</v>
      </c>
      <c r="C87" s="264" t="s">
        <v>56</v>
      </c>
      <c r="D87" s="264" t="s">
        <v>422</v>
      </c>
      <c r="E87" s="264" t="s">
        <v>423</v>
      </c>
      <c r="F87" s="264">
        <v>2022</v>
      </c>
      <c r="G87" s="264">
        <v>1</v>
      </c>
      <c r="H87" s="264" t="s">
        <v>16</v>
      </c>
      <c r="I87" s="265" t="s">
        <v>231</v>
      </c>
      <c r="J87" s="264" t="s">
        <v>8</v>
      </c>
      <c r="K87" s="266">
        <v>2600000</v>
      </c>
      <c r="L87" s="269">
        <v>2600000</v>
      </c>
      <c r="M87" s="267"/>
      <c r="N87" s="266"/>
      <c r="O87" s="266"/>
      <c r="P87" s="264"/>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row>
    <row r="88" spans="1:16" s="119" customFormat="1" ht="26.25">
      <c r="A88" s="114" t="s">
        <v>19</v>
      </c>
      <c r="B88" s="115" t="s">
        <v>56</v>
      </c>
      <c r="C88" s="114" t="s">
        <v>56</v>
      </c>
      <c r="D88" s="114" t="s">
        <v>363</v>
      </c>
      <c r="E88" s="114" t="s">
        <v>366</v>
      </c>
      <c r="F88" s="114">
        <v>2021</v>
      </c>
      <c r="G88" s="114">
        <v>4</v>
      </c>
      <c r="H88" s="114" t="s">
        <v>21</v>
      </c>
      <c r="I88" s="116" t="s">
        <v>21</v>
      </c>
      <c r="J88" s="114" t="s">
        <v>8</v>
      </c>
      <c r="K88" s="117">
        <v>694400</v>
      </c>
      <c r="L88" s="117">
        <v>694400</v>
      </c>
      <c r="M88" s="118"/>
      <c r="N88" s="117"/>
      <c r="O88" s="117"/>
      <c r="P88" s="114"/>
    </row>
    <row r="89" spans="1:16" s="119" customFormat="1" ht="26.25">
      <c r="A89" s="114" t="s">
        <v>364</v>
      </c>
      <c r="B89" s="115" t="s">
        <v>56</v>
      </c>
      <c r="C89" s="114" t="s">
        <v>56</v>
      </c>
      <c r="D89" s="114" t="s">
        <v>365</v>
      </c>
      <c r="E89" s="114" t="s">
        <v>367</v>
      </c>
      <c r="F89" s="114">
        <v>2021</v>
      </c>
      <c r="G89" s="114">
        <v>4</v>
      </c>
      <c r="H89" s="114" t="s">
        <v>21</v>
      </c>
      <c r="I89" s="116" t="s">
        <v>21</v>
      </c>
      <c r="J89" s="114" t="s">
        <v>8</v>
      </c>
      <c r="K89" s="117">
        <v>450000</v>
      </c>
      <c r="L89" s="117">
        <v>450000</v>
      </c>
      <c r="M89" s="118"/>
      <c r="N89" s="117"/>
      <c r="O89" s="117"/>
      <c r="P89" s="114"/>
    </row>
    <row r="90" spans="1:16" s="119" customFormat="1" ht="39">
      <c r="A90" s="114" t="s">
        <v>370</v>
      </c>
      <c r="B90" s="115" t="s">
        <v>56</v>
      </c>
      <c r="C90" s="114" t="s">
        <v>56</v>
      </c>
      <c r="D90" s="114" t="s">
        <v>371</v>
      </c>
      <c r="E90" s="114" t="s">
        <v>372</v>
      </c>
      <c r="F90" s="114">
        <v>2021</v>
      </c>
      <c r="G90" s="114">
        <v>4</v>
      </c>
      <c r="H90" s="114" t="s">
        <v>21</v>
      </c>
      <c r="I90" s="116" t="s">
        <v>21</v>
      </c>
      <c r="J90" s="114" t="s">
        <v>8</v>
      </c>
      <c r="K90" s="117">
        <v>100000</v>
      </c>
      <c r="L90" s="117">
        <v>100000</v>
      </c>
      <c r="M90" s="118"/>
      <c r="N90" s="117"/>
      <c r="O90" s="117"/>
      <c r="P90" s="114"/>
    </row>
    <row r="91" spans="1:16" s="119" customFormat="1" ht="26.25">
      <c r="A91" s="114" t="s">
        <v>374</v>
      </c>
      <c r="B91" s="115" t="s">
        <v>56</v>
      </c>
      <c r="C91" s="114" t="s">
        <v>56</v>
      </c>
      <c r="D91" s="114" t="s">
        <v>375</v>
      </c>
      <c r="E91" s="114" t="s">
        <v>376</v>
      </c>
      <c r="F91" s="114">
        <v>2021</v>
      </c>
      <c r="G91" s="114">
        <v>4</v>
      </c>
      <c r="H91" s="114" t="s">
        <v>21</v>
      </c>
      <c r="I91" s="116" t="s">
        <v>21</v>
      </c>
      <c r="J91" s="114" t="s">
        <v>8</v>
      </c>
      <c r="K91" s="117">
        <v>32000</v>
      </c>
      <c r="L91" s="117">
        <v>32000</v>
      </c>
      <c r="M91" s="118"/>
      <c r="N91" s="117"/>
      <c r="O91" s="117"/>
      <c r="P91" s="114"/>
    </row>
    <row r="92" spans="1:16" s="119" customFormat="1" ht="26.25">
      <c r="A92" s="114" t="s">
        <v>374</v>
      </c>
      <c r="B92" s="115" t="s">
        <v>56</v>
      </c>
      <c r="C92" s="114" t="s">
        <v>56</v>
      </c>
      <c r="D92" s="114" t="s">
        <v>377</v>
      </c>
      <c r="E92" s="114" t="s">
        <v>378</v>
      </c>
      <c r="F92" s="114">
        <v>2021</v>
      </c>
      <c r="G92" s="114">
        <v>4</v>
      </c>
      <c r="H92" s="114" t="s">
        <v>21</v>
      </c>
      <c r="I92" s="116" t="s">
        <v>21</v>
      </c>
      <c r="J92" s="114" t="s">
        <v>8</v>
      </c>
      <c r="K92" s="117">
        <v>64400</v>
      </c>
      <c r="L92" s="117">
        <v>64400</v>
      </c>
      <c r="M92" s="118"/>
      <c r="N92" s="117"/>
      <c r="O92" s="117"/>
      <c r="P92" s="114"/>
    </row>
    <row r="93" spans="1:16" s="119" customFormat="1" ht="52.5">
      <c r="A93" s="114" t="s">
        <v>353</v>
      </c>
      <c r="B93" s="114">
        <v>1345003</v>
      </c>
      <c r="C93" s="114" t="s">
        <v>354</v>
      </c>
      <c r="D93" s="114" t="s">
        <v>355</v>
      </c>
      <c r="E93" s="114" t="s">
        <v>356</v>
      </c>
      <c r="F93" s="114">
        <v>2021</v>
      </c>
      <c r="G93" s="114">
        <v>4</v>
      </c>
      <c r="H93" s="114" t="s">
        <v>11</v>
      </c>
      <c r="I93" s="116">
        <v>144</v>
      </c>
      <c r="J93" s="114" t="s">
        <v>8</v>
      </c>
      <c r="K93" s="117">
        <v>163000</v>
      </c>
      <c r="L93" s="117">
        <v>163000</v>
      </c>
      <c r="M93" s="118"/>
      <c r="N93" s="117"/>
      <c r="O93" s="117"/>
      <c r="P93" s="114"/>
    </row>
    <row r="94" spans="1:16" s="119" customFormat="1" ht="39">
      <c r="A94" s="114" t="s">
        <v>348</v>
      </c>
      <c r="B94" s="114">
        <v>4843001</v>
      </c>
      <c r="C94" s="114" t="s">
        <v>349</v>
      </c>
      <c r="D94" s="114" t="s">
        <v>350</v>
      </c>
      <c r="E94" s="114" t="s">
        <v>357</v>
      </c>
      <c r="F94" s="114">
        <v>2021</v>
      </c>
      <c r="G94" s="114">
        <v>4</v>
      </c>
      <c r="H94" s="114" t="s">
        <v>12</v>
      </c>
      <c r="I94" s="116">
        <v>249</v>
      </c>
      <c r="J94" s="114" t="s">
        <v>8</v>
      </c>
      <c r="K94" s="117">
        <v>5863000</v>
      </c>
      <c r="L94" s="117">
        <v>5863000</v>
      </c>
      <c r="M94" s="118"/>
      <c r="N94" s="117"/>
      <c r="O94" s="117"/>
      <c r="P94" s="114"/>
    </row>
    <row r="95" spans="1:16" s="213" customFormat="1" ht="39">
      <c r="A95" s="208" t="s">
        <v>345</v>
      </c>
      <c r="B95" s="208">
        <v>3203001</v>
      </c>
      <c r="C95" s="208" t="s">
        <v>346</v>
      </c>
      <c r="D95" s="208" t="s">
        <v>347</v>
      </c>
      <c r="E95" s="208" t="s">
        <v>358</v>
      </c>
      <c r="F95" s="208">
        <v>2021</v>
      </c>
      <c r="G95" s="208">
        <v>4</v>
      </c>
      <c r="H95" s="208" t="s">
        <v>12</v>
      </c>
      <c r="I95" s="210">
        <v>232</v>
      </c>
      <c r="J95" s="208" t="s">
        <v>80</v>
      </c>
      <c r="K95" s="212">
        <v>2905000</v>
      </c>
      <c r="L95" s="212">
        <v>5314000</v>
      </c>
      <c r="M95" s="211">
        <v>44750</v>
      </c>
      <c r="N95" s="212">
        <v>5314000</v>
      </c>
      <c r="O95" s="212">
        <v>0</v>
      </c>
      <c r="P95" s="208"/>
    </row>
    <row r="96" spans="1:16" s="119" customFormat="1" ht="39">
      <c r="A96" s="114" t="s">
        <v>340</v>
      </c>
      <c r="B96" s="114">
        <v>9400900</v>
      </c>
      <c r="C96" s="114" t="s">
        <v>341</v>
      </c>
      <c r="D96" s="114" t="s">
        <v>342</v>
      </c>
      <c r="E96" s="114" t="s">
        <v>359</v>
      </c>
      <c r="F96" s="114">
        <v>2021</v>
      </c>
      <c r="G96" s="114">
        <v>4</v>
      </c>
      <c r="H96" s="114" t="s">
        <v>12</v>
      </c>
      <c r="I96" s="116">
        <v>245</v>
      </c>
      <c r="J96" s="114" t="s">
        <v>8</v>
      </c>
      <c r="K96" s="117">
        <v>1063285</v>
      </c>
      <c r="L96" s="117">
        <v>1510000</v>
      </c>
      <c r="M96" s="118"/>
      <c r="N96" s="117"/>
      <c r="O96" s="117"/>
      <c r="P96" s="114"/>
    </row>
    <row r="97" spans="1:16" s="119" customFormat="1" ht="12.75">
      <c r="A97" s="114" t="s">
        <v>336</v>
      </c>
      <c r="B97" s="114">
        <v>6673001</v>
      </c>
      <c r="C97" s="114" t="s">
        <v>337</v>
      </c>
      <c r="D97" s="114" t="s">
        <v>338</v>
      </c>
      <c r="E97" s="114" t="s">
        <v>339</v>
      </c>
      <c r="F97" s="114">
        <v>2021</v>
      </c>
      <c r="G97" s="114">
        <v>4</v>
      </c>
      <c r="H97" s="114" t="s">
        <v>246</v>
      </c>
      <c r="I97" s="116">
        <v>135</v>
      </c>
      <c r="J97" s="114" t="s">
        <v>8</v>
      </c>
      <c r="K97" s="117">
        <v>471000</v>
      </c>
      <c r="L97" s="117">
        <v>471000</v>
      </c>
      <c r="M97" s="118"/>
      <c r="N97" s="117"/>
      <c r="O97" s="117"/>
      <c r="P97" s="114"/>
    </row>
    <row r="98" spans="1:16" s="119" customFormat="1" ht="39">
      <c r="A98" s="114" t="s">
        <v>334</v>
      </c>
      <c r="B98" s="114">
        <v>9600302</v>
      </c>
      <c r="C98" s="114" t="s">
        <v>335</v>
      </c>
      <c r="D98" s="114" t="s">
        <v>379</v>
      </c>
      <c r="E98" s="114" t="s">
        <v>360</v>
      </c>
      <c r="F98" s="114">
        <v>2021</v>
      </c>
      <c r="G98" s="114">
        <v>4</v>
      </c>
      <c r="H98" s="114" t="s">
        <v>12</v>
      </c>
      <c r="I98" s="116">
        <v>235</v>
      </c>
      <c r="J98" s="114" t="s">
        <v>8</v>
      </c>
      <c r="K98" s="117">
        <v>406000</v>
      </c>
      <c r="L98" s="117">
        <v>406000</v>
      </c>
      <c r="M98" s="118"/>
      <c r="N98" s="117"/>
      <c r="O98" s="117"/>
      <c r="P98" s="114"/>
    </row>
    <row r="99" spans="1:16" s="119" customFormat="1" ht="26.25">
      <c r="A99" s="114" t="s">
        <v>292</v>
      </c>
      <c r="B99" s="114">
        <v>6858001</v>
      </c>
      <c r="C99" s="114" t="s">
        <v>351</v>
      </c>
      <c r="D99" s="114" t="s">
        <v>352</v>
      </c>
      <c r="E99" s="114" t="s">
        <v>361</v>
      </c>
      <c r="F99" s="114">
        <v>2021</v>
      </c>
      <c r="G99" s="114">
        <v>4</v>
      </c>
      <c r="H99" s="114" t="s">
        <v>121</v>
      </c>
      <c r="I99" s="116">
        <v>114</v>
      </c>
      <c r="J99" s="114" t="s">
        <v>8</v>
      </c>
      <c r="K99" s="117">
        <v>299490</v>
      </c>
      <c r="L99" s="117">
        <v>450000</v>
      </c>
      <c r="M99" s="118"/>
      <c r="N99" s="117"/>
      <c r="O99" s="117"/>
      <c r="P99" s="114"/>
    </row>
    <row r="100" spans="1:16" s="119" customFormat="1" ht="12.75">
      <c r="A100" s="114" t="s">
        <v>296</v>
      </c>
      <c r="B100" s="114">
        <v>9680001</v>
      </c>
      <c r="C100" s="114" t="s">
        <v>331</v>
      </c>
      <c r="D100" s="114" t="s">
        <v>332</v>
      </c>
      <c r="E100" s="114" t="s">
        <v>362</v>
      </c>
      <c r="F100" s="114">
        <v>2021</v>
      </c>
      <c r="G100" s="114">
        <v>4</v>
      </c>
      <c r="H100" s="114" t="s">
        <v>12</v>
      </c>
      <c r="I100" s="116">
        <v>245</v>
      </c>
      <c r="J100" s="114" t="s">
        <v>8</v>
      </c>
      <c r="K100" s="117">
        <v>1087000</v>
      </c>
      <c r="L100" s="117">
        <v>1969000</v>
      </c>
      <c r="M100" s="118"/>
      <c r="N100" s="117"/>
      <c r="O100" s="117"/>
      <c r="P100" s="114"/>
    </row>
    <row r="101" spans="1:16" s="119" customFormat="1" ht="26.25">
      <c r="A101" s="114" t="s">
        <v>317</v>
      </c>
      <c r="B101" s="115" t="s">
        <v>318</v>
      </c>
      <c r="C101" s="114" t="s">
        <v>319</v>
      </c>
      <c r="D101" s="114" t="s">
        <v>330</v>
      </c>
      <c r="E101" s="114" t="s">
        <v>327</v>
      </c>
      <c r="F101" s="114">
        <v>2021</v>
      </c>
      <c r="G101" s="114">
        <v>3</v>
      </c>
      <c r="H101" s="114" t="s">
        <v>12</v>
      </c>
      <c r="I101" s="116">
        <v>275</v>
      </c>
      <c r="J101" s="114" t="s">
        <v>8</v>
      </c>
      <c r="K101" s="117">
        <v>11930355</v>
      </c>
      <c r="L101" s="117">
        <v>11930355</v>
      </c>
      <c r="M101" s="118"/>
      <c r="N101" s="117"/>
      <c r="O101" s="117"/>
      <c r="P101" s="114"/>
    </row>
    <row r="102" spans="1:16" s="119" customFormat="1" ht="26.25">
      <c r="A102" s="114" t="s">
        <v>321</v>
      </c>
      <c r="B102" s="114">
        <v>8681001</v>
      </c>
      <c r="C102" s="114" t="s">
        <v>322</v>
      </c>
      <c r="D102" s="114" t="s">
        <v>328</v>
      </c>
      <c r="E102" s="114" t="s">
        <v>323</v>
      </c>
      <c r="F102" s="114">
        <v>2021</v>
      </c>
      <c r="G102" s="114">
        <v>3</v>
      </c>
      <c r="H102" s="114" t="s">
        <v>324</v>
      </c>
      <c r="I102" s="116">
        <v>259</v>
      </c>
      <c r="J102" s="114" t="s">
        <v>8</v>
      </c>
      <c r="K102" s="117">
        <v>1805000</v>
      </c>
      <c r="L102" s="117">
        <v>1805000</v>
      </c>
      <c r="M102" s="118"/>
      <c r="N102" s="117"/>
      <c r="O102" s="117"/>
      <c r="P102" s="114"/>
    </row>
    <row r="103" spans="1:16" s="119" customFormat="1" ht="26.25">
      <c r="A103" s="114" t="s">
        <v>313</v>
      </c>
      <c r="B103" s="114">
        <v>1722001</v>
      </c>
      <c r="C103" s="114" t="s">
        <v>320</v>
      </c>
      <c r="D103" s="114" t="s">
        <v>329</v>
      </c>
      <c r="E103" s="114" t="s">
        <v>325</v>
      </c>
      <c r="F103" s="114">
        <v>2021</v>
      </c>
      <c r="G103" s="114">
        <v>3</v>
      </c>
      <c r="H103" s="114" t="s">
        <v>326</v>
      </c>
      <c r="I103" s="116">
        <v>232</v>
      </c>
      <c r="J103" s="114" t="s">
        <v>8</v>
      </c>
      <c r="K103" s="117">
        <v>865000</v>
      </c>
      <c r="L103" s="117">
        <v>865000</v>
      </c>
      <c r="M103" s="118"/>
      <c r="N103" s="117"/>
      <c r="O103" s="117"/>
      <c r="P103" s="114" t="s">
        <v>692</v>
      </c>
    </row>
    <row r="104" spans="1:16" s="213" customFormat="1" ht="12.75">
      <c r="A104" s="208" t="s">
        <v>301</v>
      </c>
      <c r="B104" s="208">
        <v>1694001</v>
      </c>
      <c r="C104" s="208" t="s">
        <v>302</v>
      </c>
      <c r="D104" s="208" t="s">
        <v>303</v>
      </c>
      <c r="E104" s="208" t="s">
        <v>304</v>
      </c>
      <c r="F104" s="208">
        <v>2021</v>
      </c>
      <c r="G104" s="208">
        <v>2</v>
      </c>
      <c r="H104" s="208" t="s">
        <v>12</v>
      </c>
      <c r="I104" s="210">
        <v>230</v>
      </c>
      <c r="J104" s="208" t="s">
        <v>8</v>
      </c>
      <c r="K104" s="270">
        <v>7187000</v>
      </c>
      <c r="L104" s="212">
        <v>10203000</v>
      </c>
      <c r="M104" s="211">
        <v>44750</v>
      </c>
      <c r="N104" s="212">
        <v>10203000</v>
      </c>
      <c r="O104" s="212">
        <v>0</v>
      </c>
      <c r="P104" s="208"/>
    </row>
    <row r="105" spans="1:16" s="119" customFormat="1" ht="12.75">
      <c r="A105" s="114" t="s">
        <v>295</v>
      </c>
      <c r="B105" s="114">
        <v>805501</v>
      </c>
      <c r="C105" s="114" t="s">
        <v>306</v>
      </c>
      <c r="D105" s="114" t="s">
        <v>307</v>
      </c>
      <c r="E105" s="114" t="s">
        <v>305</v>
      </c>
      <c r="F105" s="114">
        <v>2021</v>
      </c>
      <c r="G105" s="114">
        <v>2</v>
      </c>
      <c r="H105" s="114" t="s">
        <v>312</v>
      </c>
      <c r="I105" s="116">
        <v>195</v>
      </c>
      <c r="J105" s="114" t="s">
        <v>8</v>
      </c>
      <c r="K105" s="232">
        <v>380000</v>
      </c>
      <c r="L105" s="117">
        <v>380000</v>
      </c>
      <c r="M105" s="118"/>
      <c r="N105" s="117"/>
      <c r="O105" s="117"/>
      <c r="P105" s="114"/>
    </row>
    <row r="106" spans="1:16" s="119" customFormat="1" ht="26.25">
      <c r="A106" s="114" t="s">
        <v>308</v>
      </c>
      <c r="B106" s="114">
        <v>5307001</v>
      </c>
      <c r="C106" s="114" t="s">
        <v>309</v>
      </c>
      <c r="D106" s="114" t="s">
        <v>310</v>
      </c>
      <c r="E106" s="114" t="s">
        <v>311</v>
      </c>
      <c r="F106" s="114">
        <v>2021</v>
      </c>
      <c r="G106" s="114">
        <v>2</v>
      </c>
      <c r="H106" s="114" t="s">
        <v>16</v>
      </c>
      <c r="I106" s="116">
        <v>155</v>
      </c>
      <c r="J106" s="114" t="s">
        <v>8</v>
      </c>
      <c r="K106" s="232">
        <v>2802000</v>
      </c>
      <c r="L106" s="117">
        <v>2802000</v>
      </c>
      <c r="M106" s="118"/>
      <c r="N106" s="117"/>
      <c r="O106" s="117"/>
      <c r="P106" s="114"/>
    </row>
    <row r="107" spans="1:16" s="119" customFormat="1" ht="12.75">
      <c r="A107" s="114" t="s">
        <v>75</v>
      </c>
      <c r="B107" s="114">
        <v>313001</v>
      </c>
      <c r="C107" s="114" t="s">
        <v>298</v>
      </c>
      <c r="D107" s="114" t="s">
        <v>299</v>
      </c>
      <c r="E107" s="114" t="s">
        <v>300</v>
      </c>
      <c r="F107" s="114">
        <v>2021</v>
      </c>
      <c r="G107" s="114">
        <v>2</v>
      </c>
      <c r="H107" s="114" t="s">
        <v>121</v>
      </c>
      <c r="I107" s="116">
        <v>150</v>
      </c>
      <c r="J107" s="114" t="s">
        <v>8</v>
      </c>
      <c r="K107" s="232">
        <v>2764000</v>
      </c>
      <c r="L107" s="117">
        <v>2764000</v>
      </c>
      <c r="M107" s="118"/>
      <c r="N107" s="117"/>
      <c r="O107" s="117"/>
      <c r="P107" s="114"/>
    </row>
    <row r="108" spans="1:15" s="63" customFormat="1" ht="26.25">
      <c r="A108" s="63" t="s">
        <v>292</v>
      </c>
      <c r="B108" s="63">
        <v>6858001</v>
      </c>
      <c r="C108" s="63" t="s">
        <v>56</v>
      </c>
      <c r="D108" s="63" t="s">
        <v>293</v>
      </c>
      <c r="E108" s="63" t="s">
        <v>294</v>
      </c>
      <c r="F108" s="63">
        <v>2021</v>
      </c>
      <c r="G108" s="63">
        <v>1</v>
      </c>
      <c r="H108" s="63" t="s">
        <v>21</v>
      </c>
      <c r="I108" s="63" t="s">
        <v>21</v>
      </c>
      <c r="J108" s="63" t="s">
        <v>8</v>
      </c>
      <c r="K108" s="101">
        <v>154000</v>
      </c>
      <c r="L108" s="101">
        <v>154000</v>
      </c>
      <c r="M108" s="102"/>
      <c r="N108" s="101"/>
      <c r="O108" s="101"/>
    </row>
    <row r="109" spans="1:15" s="6" customFormat="1" ht="39">
      <c r="A109" s="6" t="s">
        <v>215</v>
      </c>
      <c r="B109" s="6">
        <v>7763001</v>
      </c>
      <c r="C109" s="6" t="s">
        <v>289</v>
      </c>
      <c r="D109" s="6" t="s">
        <v>290</v>
      </c>
      <c r="E109" s="6" t="s">
        <v>291</v>
      </c>
      <c r="F109" s="6">
        <v>2021</v>
      </c>
      <c r="G109" s="6">
        <v>1</v>
      </c>
      <c r="H109" s="6" t="s">
        <v>121</v>
      </c>
      <c r="I109" s="16">
        <v>227</v>
      </c>
      <c r="J109" s="6" t="s">
        <v>80</v>
      </c>
      <c r="K109" s="125">
        <v>22839000</v>
      </c>
      <c r="L109" s="125">
        <v>36573000</v>
      </c>
      <c r="M109" s="20">
        <v>44708</v>
      </c>
      <c r="N109" s="125">
        <v>36573000</v>
      </c>
      <c r="O109" s="125">
        <v>0</v>
      </c>
    </row>
    <row r="110" spans="1:15" s="63" customFormat="1" ht="39">
      <c r="A110" s="63" t="s">
        <v>173</v>
      </c>
      <c r="B110" s="63">
        <v>58611</v>
      </c>
      <c r="C110" s="63" t="s">
        <v>283</v>
      </c>
      <c r="D110" s="63" t="s">
        <v>284</v>
      </c>
      <c r="E110" s="63" t="s">
        <v>285</v>
      </c>
      <c r="F110" s="63">
        <v>2021</v>
      </c>
      <c r="G110" s="63">
        <v>1</v>
      </c>
      <c r="H110" s="63" t="s">
        <v>15</v>
      </c>
      <c r="I110" s="61">
        <v>205</v>
      </c>
      <c r="J110" s="63" t="s">
        <v>8</v>
      </c>
      <c r="K110" s="101">
        <v>40000000</v>
      </c>
      <c r="L110" s="101">
        <v>40000000</v>
      </c>
      <c r="M110" s="102"/>
      <c r="N110" s="101"/>
      <c r="O110" s="101"/>
    </row>
    <row r="111" spans="1:16" s="262" customFormat="1" ht="12.75">
      <c r="A111" s="6" t="s">
        <v>247</v>
      </c>
      <c r="B111" s="6">
        <v>2258001</v>
      </c>
      <c r="C111" s="6" t="s">
        <v>286</v>
      </c>
      <c r="D111" s="6" t="s">
        <v>287</v>
      </c>
      <c r="E111" s="6" t="s">
        <v>288</v>
      </c>
      <c r="F111" s="6">
        <v>2021</v>
      </c>
      <c r="G111" s="6">
        <v>1</v>
      </c>
      <c r="H111" s="6" t="s">
        <v>120</v>
      </c>
      <c r="I111" s="16">
        <v>162</v>
      </c>
      <c r="J111" s="6" t="s">
        <v>80</v>
      </c>
      <c r="K111" s="125">
        <v>4654000</v>
      </c>
      <c r="L111" s="125">
        <v>4934000</v>
      </c>
      <c r="M111" s="20">
        <v>44659</v>
      </c>
      <c r="N111" s="125">
        <v>2101000</v>
      </c>
      <c r="O111" s="125">
        <f>L111-N111</f>
        <v>2833000</v>
      </c>
      <c r="P111" s="6" t="s">
        <v>692</v>
      </c>
    </row>
    <row r="112" spans="1:15" s="6" customFormat="1" ht="26.25">
      <c r="A112" s="6" t="s">
        <v>139</v>
      </c>
      <c r="B112" s="6">
        <v>4490001</v>
      </c>
      <c r="C112" s="6" t="s">
        <v>165</v>
      </c>
      <c r="D112" s="6" t="s">
        <v>277</v>
      </c>
      <c r="E112" s="6" t="s">
        <v>278</v>
      </c>
      <c r="F112" s="6">
        <v>2021</v>
      </c>
      <c r="G112" s="6">
        <v>1</v>
      </c>
      <c r="H112" s="6" t="s">
        <v>120</v>
      </c>
      <c r="I112" s="16">
        <v>154</v>
      </c>
      <c r="J112" s="6" t="s">
        <v>80</v>
      </c>
      <c r="K112" s="125">
        <v>1000000</v>
      </c>
      <c r="L112" s="125">
        <v>1000000</v>
      </c>
      <c r="M112" s="20">
        <v>44078</v>
      </c>
      <c r="N112" s="125">
        <v>683000</v>
      </c>
      <c r="O112" s="216">
        <f>L112-N112</f>
        <v>317000</v>
      </c>
    </row>
    <row r="113" spans="1:15" s="63" customFormat="1" ht="12.75">
      <c r="A113" s="63" t="s">
        <v>279</v>
      </c>
      <c r="B113" s="63">
        <v>688001</v>
      </c>
      <c r="C113" s="63" t="s">
        <v>280</v>
      </c>
      <c r="D113" s="63" t="s">
        <v>281</v>
      </c>
      <c r="E113" s="63" t="s">
        <v>282</v>
      </c>
      <c r="F113" s="63">
        <v>2021</v>
      </c>
      <c r="G113" s="63">
        <v>1</v>
      </c>
      <c r="H113" s="63" t="s">
        <v>12</v>
      </c>
      <c r="I113" s="61">
        <v>145</v>
      </c>
      <c r="J113" s="63" t="s">
        <v>8</v>
      </c>
      <c r="K113" s="101">
        <v>7393000</v>
      </c>
      <c r="L113" s="101">
        <v>7393000</v>
      </c>
      <c r="M113" s="102"/>
      <c r="N113" s="101"/>
      <c r="O113" s="101"/>
    </row>
    <row r="114" spans="1:75" s="133" customFormat="1" ht="30" customHeight="1">
      <c r="A114" s="108" t="s">
        <v>153</v>
      </c>
      <c r="B114" s="107" t="s">
        <v>56</v>
      </c>
      <c r="C114" s="107" t="s">
        <v>56</v>
      </c>
      <c r="D114" s="108" t="s">
        <v>420</v>
      </c>
      <c r="E114" s="108" t="s">
        <v>269</v>
      </c>
      <c r="F114" s="109">
        <v>2020</v>
      </c>
      <c r="G114" s="110">
        <v>4</v>
      </c>
      <c r="H114" s="110" t="s">
        <v>16</v>
      </c>
      <c r="I114" s="111" t="s">
        <v>56</v>
      </c>
      <c r="J114" s="110" t="s">
        <v>59</v>
      </c>
      <c r="K114" s="112">
        <v>500000</v>
      </c>
      <c r="L114" s="112">
        <v>500000</v>
      </c>
      <c r="M114" s="134"/>
      <c r="N114" s="112"/>
      <c r="O114" s="112"/>
      <c r="P114" s="113"/>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row>
    <row r="115" spans="1:16" s="136" customFormat="1" ht="26.25">
      <c r="A115" s="96" t="s">
        <v>273</v>
      </c>
      <c r="B115" s="95" t="s">
        <v>55</v>
      </c>
      <c r="C115" s="58" t="s">
        <v>270</v>
      </c>
      <c r="D115" s="96" t="s">
        <v>274</v>
      </c>
      <c r="E115" s="96" t="s">
        <v>275</v>
      </c>
      <c r="F115" s="97">
        <v>2020</v>
      </c>
      <c r="G115" s="98">
        <v>4</v>
      </c>
      <c r="H115" s="98" t="s">
        <v>15</v>
      </c>
      <c r="I115" s="99">
        <v>197</v>
      </c>
      <c r="J115" s="98" t="s">
        <v>8</v>
      </c>
      <c r="K115" s="100">
        <v>26934000</v>
      </c>
      <c r="L115" s="100">
        <v>26934000</v>
      </c>
      <c r="M115" s="65"/>
      <c r="N115" s="100"/>
      <c r="O115" s="100"/>
      <c r="P115" s="93"/>
    </row>
    <row r="116" spans="1:16" s="140" customFormat="1" ht="26.25">
      <c r="A116" s="8" t="s">
        <v>208</v>
      </c>
      <c r="B116" s="12" t="s">
        <v>209</v>
      </c>
      <c r="C116" s="11" t="s">
        <v>267</v>
      </c>
      <c r="D116" s="8" t="s">
        <v>268</v>
      </c>
      <c r="E116" s="8" t="s">
        <v>82</v>
      </c>
      <c r="F116" s="13">
        <v>2020</v>
      </c>
      <c r="G116" s="7">
        <v>4</v>
      </c>
      <c r="H116" s="7" t="s">
        <v>120</v>
      </c>
      <c r="I116" s="128">
        <v>155</v>
      </c>
      <c r="J116" s="7" t="s">
        <v>80</v>
      </c>
      <c r="K116" s="54">
        <v>1099000</v>
      </c>
      <c r="L116" s="54">
        <v>1460000</v>
      </c>
      <c r="M116" s="172">
        <v>44260</v>
      </c>
      <c r="N116" s="54">
        <v>788000</v>
      </c>
      <c r="O116" s="130">
        <f>L116-N116</f>
        <v>672000</v>
      </c>
      <c r="P116" s="19"/>
    </row>
    <row r="117" spans="1:16" s="161" customFormat="1" ht="26.25">
      <c r="A117" s="38" t="s">
        <v>208</v>
      </c>
      <c r="B117" s="37" t="s">
        <v>209</v>
      </c>
      <c r="C117" s="30" t="s">
        <v>267</v>
      </c>
      <c r="D117" s="38" t="s">
        <v>268</v>
      </c>
      <c r="E117" s="38" t="s">
        <v>82</v>
      </c>
      <c r="F117" s="39">
        <v>2020</v>
      </c>
      <c r="G117" s="40">
        <v>4</v>
      </c>
      <c r="H117" s="40" t="s">
        <v>120</v>
      </c>
      <c r="I117" s="41">
        <v>155</v>
      </c>
      <c r="J117" s="40" t="s">
        <v>59</v>
      </c>
      <c r="K117" s="56"/>
      <c r="L117" s="56">
        <v>938000</v>
      </c>
      <c r="M117" s="259"/>
      <c r="N117" s="56"/>
      <c r="O117" s="260"/>
      <c r="P117" s="42"/>
    </row>
    <row r="118" spans="1:16" s="136" customFormat="1" ht="26.25">
      <c r="A118" s="96" t="s">
        <v>263</v>
      </c>
      <c r="B118" s="95" t="s">
        <v>264</v>
      </c>
      <c r="C118" s="58" t="s">
        <v>265</v>
      </c>
      <c r="D118" s="96" t="s">
        <v>266</v>
      </c>
      <c r="E118" s="96" t="s">
        <v>177</v>
      </c>
      <c r="F118" s="97">
        <v>2020</v>
      </c>
      <c r="G118" s="98">
        <v>4</v>
      </c>
      <c r="H118" s="98" t="s">
        <v>120</v>
      </c>
      <c r="I118" s="99">
        <v>154</v>
      </c>
      <c r="J118" s="98" t="s">
        <v>8</v>
      </c>
      <c r="K118" s="100">
        <v>633000</v>
      </c>
      <c r="L118" s="100">
        <v>633000</v>
      </c>
      <c r="M118" s="137"/>
      <c r="N118" s="100"/>
      <c r="O118" s="100"/>
      <c r="P118" s="93"/>
    </row>
    <row r="119" spans="1:16" s="163" customFormat="1" ht="26.25">
      <c r="A119" s="96" t="s">
        <v>258</v>
      </c>
      <c r="B119" s="95" t="s">
        <v>259</v>
      </c>
      <c r="C119" s="58" t="s">
        <v>260</v>
      </c>
      <c r="D119" s="96" t="s">
        <v>261</v>
      </c>
      <c r="E119" s="96" t="s">
        <v>262</v>
      </c>
      <c r="F119" s="97">
        <v>2020</v>
      </c>
      <c r="G119" s="98">
        <v>4</v>
      </c>
      <c r="H119" s="98" t="s">
        <v>246</v>
      </c>
      <c r="I119" s="99">
        <v>114</v>
      </c>
      <c r="J119" s="98" t="s">
        <v>8</v>
      </c>
      <c r="K119" s="100">
        <v>1032000</v>
      </c>
      <c r="L119" s="100">
        <v>1032000</v>
      </c>
      <c r="M119" s="137"/>
      <c r="N119" s="100"/>
      <c r="O119" s="100"/>
      <c r="P119" s="93"/>
    </row>
    <row r="120" spans="1:16" s="140" customFormat="1" ht="26.25">
      <c r="A120" s="5" t="s">
        <v>248</v>
      </c>
      <c r="B120" s="11" t="s">
        <v>249</v>
      </c>
      <c r="C120" s="11" t="s">
        <v>250</v>
      </c>
      <c r="D120" s="5" t="s">
        <v>251</v>
      </c>
      <c r="E120" s="5" t="s">
        <v>85</v>
      </c>
      <c r="F120" s="9">
        <v>2020</v>
      </c>
      <c r="G120" s="9">
        <v>3</v>
      </c>
      <c r="H120" s="5" t="s">
        <v>111</v>
      </c>
      <c r="I120" s="16">
        <v>234</v>
      </c>
      <c r="J120" s="6" t="s">
        <v>80</v>
      </c>
      <c r="K120" s="54">
        <v>48727000</v>
      </c>
      <c r="L120" s="54">
        <v>48727000</v>
      </c>
      <c r="M120" s="18">
        <v>44225</v>
      </c>
      <c r="N120" s="54">
        <v>1360000</v>
      </c>
      <c r="O120" s="217">
        <f>L120-N120-N121-N122</f>
        <v>27367000</v>
      </c>
      <c r="P120" s="17"/>
    </row>
    <row r="121" spans="1:16" s="140" customFormat="1" ht="26.25">
      <c r="A121" s="5" t="s">
        <v>248</v>
      </c>
      <c r="B121" s="11" t="s">
        <v>249</v>
      </c>
      <c r="C121" s="11" t="s">
        <v>250</v>
      </c>
      <c r="D121" s="5" t="s">
        <v>251</v>
      </c>
      <c r="E121" s="5" t="s">
        <v>85</v>
      </c>
      <c r="F121" s="9">
        <v>2020</v>
      </c>
      <c r="G121" s="9">
        <v>3</v>
      </c>
      <c r="H121" s="5" t="s">
        <v>111</v>
      </c>
      <c r="I121" s="16">
        <v>234</v>
      </c>
      <c r="J121" s="6" t="s">
        <v>80</v>
      </c>
      <c r="K121" s="54"/>
      <c r="L121" s="54"/>
      <c r="M121" s="18">
        <v>44316</v>
      </c>
      <c r="N121" s="54">
        <v>10000000</v>
      </c>
      <c r="O121" s="217"/>
      <c r="P121" s="17"/>
    </row>
    <row r="122" spans="1:16" s="140" customFormat="1" ht="26.25">
      <c r="A122" s="5" t="s">
        <v>248</v>
      </c>
      <c r="B122" s="11" t="s">
        <v>249</v>
      </c>
      <c r="C122" s="11" t="s">
        <v>250</v>
      </c>
      <c r="D122" s="5" t="s">
        <v>251</v>
      </c>
      <c r="E122" s="5" t="s">
        <v>85</v>
      </c>
      <c r="F122" s="9">
        <v>2020</v>
      </c>
      <c r="G122" s="9">
        <v>3</v>
      </c>
      <c r="H122" s="5" t="s">
        <v>111</v>
      </c>
      <c r="I122" s="16">
        <v>234</v>
      </c>
      <c r="J122" s="6" t="s">
        <v>80</v>
      </c>
      <c r="K122" s="54"/>
      <c r="L122" s="54"/>
      <c r="M122" s="18">
        <v>44589</v>
      </c>
      <c r="N122" s="54">
        <v>10000000</v>
      </c>
      <c r="O122" s="217"/>
      <c r="P122" s="243"/>
    </row>
    <row r="123" spans="1:16" s="163" customFormat="1" ht="26.25">
      <c r="A123" s="59" t="s">
        <v>206</v>
      </c>
      <c r="B123" s="58" t="s">
        <v>207</v>
      </c>
      <c r="C123" s="58" t="s">
        <v>253</v>
      </c>
      <c r="D123" s="59" t="s">
        <v>257</v>
      </c>
      <c r="E123" s="59" t="s">
        <v>254</v>
      </c>
      <c r="F123" s="60">
        <v>2020</v>
      </c>
      <c r="G123" s="63">
        <v>3</v>
      </c>
      <c r="H123" s="62" t="s">
        <v>14</v>
      </c>
      <c r="I123" s="62">
        <v>134</v>
      </c>
      <c r="J123" s="63" t="s">
        <v>8</v>
      </c>
      <c r="K123" s="100">
        <v>1980000</v>
      </c>
      <c r="L123" s="100">
        <v>1980000</v>
      </c>
      <c r="M123" s="65"/>
      <c r="N123" s="66"/>
      <c r="O123" s="66"/>
      <c r="P123" s="93"/>
    </row>
    <row r="124" spans="1:16" s="163" customFormat="1" ht="26.25">
      <c r="A124" s="59" t="s">
        <v>235</v>
      </c>
      <c r="B124" s="58" t="s">
        <v>236</v>
      </c>
      <c r="C124" s="58" t="s">
        <v>237</v>
      </c>
      <c r="D124" s="59" t="s">
        <v>238</v>
      </c>
      <c r="E124" s="59" t="s">
        <v>239</v>
      </c>
      <c r="F124" s="60">
        <v>2020</v>
      </c>
      <c r="G124" s="60">
        <v>2</v>
      </c>
      <c r="H124" s="59" t="s">
        <v>95</v>
      </c>
      <c r="I124" s="59">
        <v>282</v>
      </c>
      <c r="J124" s="63" t="s">
        <v>8</v>
      </c>
      <c r="K124" s="162">
        <v>1889000</v>
      </c>
      <c r="L124" s="162">
        <v>1889000</v>
      </c>
      <c r="M124" s="135"/>
      <c r="N124" s="100"/>
      <c r="O124" s="100"/>
      <c r="P124" s="93"/>
    </row>
    <row r="125" spans="1:16" s="132" customFormat="1" ht="26.25">
      <c r="A125" s="5" t="s">
        <v>272</v>
      </c>
      <c r="B125" s="11" t="s">
        <v>55</v>
      </c>
      <c r="C125" s="11" t="s">
        <v>241</v>
      </c>
      <c r="D125" s="5" t="s">
        <v>242</v>
      </c>
      <c r="E125" s="5" t="s">
        <v>271</v>
      </c>
      <c r="F125" s="9">
        <v>2020</v>
      </c>
      <c r="G125" s="9">
        <v>2</v>
      </c>
      <c r="H125" s="5" t="s">
        <v>15</v>
      </c>
      <c r="I125" s="5">
        <v>205</v>
      </c>
      <c r="J125" s="6" t="s">
        <v>80</v>
      </c>
      <c r="K125" s="26">
        <v>19139699</v>
      </c>
      <c r="L125" s="26">
        <v>19139699</v>
      </c>
      <c r="M125" s="18">
        <v>44372</v>
      </c>
      <c r="N125" s="54">
        <v>15000000</v>
      </c>
      <c r="O125" s="217">
        <v>0</v>
      </c>
      <c r="P125" s="17"/>
    </row>
    <row r="126" spans="1:16" s="132" customFormat="1" ht="26.25">
      <c r="A126" s="5" t="s">
        <v>272</v>
      </c>
      <c r="B126" s="11" t="s">
        <v>55</v>
      </c>
      <c r="C126" s="11" t="s">
        <v>241</v>
      </c>
      <c r="D126" s="5" t="s">
        <v>242</v>
      </c>
      <c r="E126" s="5" t="s">
        <v>271</v>
      </c>
      <c r="F126" s="9">
        <v>2020</v>
      </c>
      <c r="G126" s="9">
        <v>2</v>
      </c>
      <c r="H126" s="5" t="s">
        <v>15</v>
      </c>
      <c r="I126" s="5">
        <v>205</v>
      </c>
      <c r="J126" s="6" t="s">
        <v>80</v>
      </c>
      <c r="K126" s="53"/>
      <c r="L126" s="26">
        <v>7035000</v>
      </c>
      <c r="M126" s="18">
        <v>44757</v>
      </c>
      <c r="N126" s="26">
        <v>7035000</v>
      </c>
      <c r="O126" s="217">
        <v>0</v>
      </c>
      <c r="P126" s="17"/>
    </row>
    <row r="127" spans="1:16" s="140" customFormat="1" ht="12.75">
      <c r="A127" s="5" t="s">
        <v>273</v>
      </c>
      <c r="B127" s="11" t="s">
        <v>240</v>
      </c>
      <c r="C127" s="11" t="s">
        <v>216</v>
      </c>
      <c r="D127" s="5" t="s">
        <v>217</v>
      </c>
      <c r="E127" s="5" t="s">
        <v>276</v>
      </c>
      <c r="F127" s="9">
        <v>2020</v>
      </c>
      <c r="G127" s="9">
        <v>2</v>
      </c>
      <c r="H127" s="5" t="s">
        <v>164</v>
      </c>
      <c r="I127" s="5">
        <v>170</v>
      </c>
      <c r="J127" s="6" t="s">
        <v>80</v>
      </c>
      <c r="K127" s="53">
        <v>43441125</v>
      </c>
      <c r="L127" s="53">
        <v>43441125</v>
      </c>
      <c r="M127" s="18">
        <v>43819</v>
      </c>
      <c r="N127" s="54">
        <v>12000000</v>
      </c>
      <c r="O127" s="217">
        <f>L127-N127</f>
        <v>31441125</v>
      </c>
      <c r="P127" s="17"/>
    </row>
    <row r="128" spans="1:16" s="163" customFormat="1" ht="26.25">
      <c r="A128" s="59" t="s">
        <v>218</v>
      </c>
      <c r="B128" s="58" t="s">
        <v>112</v>
      </c>
      <c r="C128" s="58" t="s">
        <v>219</v>
      </c>
      <c r="D128" s="59" t="s">
        <v>220</v>
      </c>
      <c r="E128" s="63" t="s">
        <v>221</v>
      </c>
      <c r="F128" s="60">
        <v>2020</v>
      </c>
      <c r="G128" s="63">
        <v>2</v>
      </c>
      <c r="H128" s="59" t="s">
        <v>246</v>
      </c>
      <c r="I128" s="59">
        <v>140</v>
      </c>
      <c r="J128" s="60" t="s">
        <v>8</v>
      </c>
      <c r="K128" s="162">
        <v>5170000</v>
      </c>
      <c r="L128" s="162">
        <v>5170000</v>
      </c>
      <c r="M128" s="65"/>
      <c r="N128" s="100"/>
      <c r="O128" s="100"/>
      <c r="P128" s="64"/>
    </row>
    <row r="129" spans="1:16" s="136" customFormat="1" ht="26.25">
      <c r="A129" s="98" t="s">
        <v>124</v>
      </c>
      <c r="B129" s="58" t="s">
        <v>189</v>
      </c>
      <c r="C129" s="95" t="s">
        <v>222</v>
      </c>
      <c r="D129" s="98" t="s">
        <v>223</v>
      </c>
      <c r="E129" s="98" t="s">
        <v>224</v>
      </c>
      <c r="F129" s="98">
        <v>2020</v>
      </c>
      <c r="G129" s="98">
        <v>2</v>
      </c>
      <c r="H129" s="59" t="s">
        <v>120</v>
      </c>
      <c r="I129" s="59">
        <v>127</v>
      </c>
      <c r="J129" s="98" t="s">
        <v>8</v>
      </c>
      <c r="K129" s="100">
        <v>419000</v>
      </c>
      <c r="L129" s="100">
        <v>419000</v>
      </c>
      <c r="M129" s="102"/>
      <c r="N129" s="162"/>
      <c r="O129" s="162"/>
      <c r="P129" s="167"/>
    </row>
    <row r="130" spans="1:16" s="138" customFormat="1" ht="12.75">
      <c r="A130" s="31" t="s">
        <v>225</v>
      </c>
      <c r="B130" s="30" t="s">
        <v>226</v>
      </c>
      <c r="C130" s="30" t="s">
        <v>227</v>
      </c>
      <c r="D130" s="31" t="s">
        <v>228</v>
      </c>
      <c r="E130" s="31" t="s">
        <v>229</v>
      </c>
      <c r="F130" s="32">
        <v>2020</v>
      </c>
      <c r="G130" s="34">
        <v>2</v>
      </c>
      <c r="H130" s="31" t="s">
        <v>121</v>
      </c>
      <c r="I130" s="31">
        <v>119</v>
      </c>
      <c r="J130" s="32" t="s">
        <v>59</v>
      </c>
      <c r="K130" s="55">
        <v>1247000</v>
      </c>
      <c r="L130" s="55">
        <v>1247000</v>
      </c>
      <c r="M130" s="36"/>
      <c r="N130" s="56"/>
      <c r="O130" s="56"/>
      <c r="P130" s="35"/>
    </row>
    <row r="131" spans="1:16" s="174" customFormat="1" ht="26.25">
      <c r="A131" s="5" t="s">
        <v>131</v>
      </c>
      <c r="B131" s="11" t="s">
        <v>132</v>
      </c>
      <c r="C131" s="11" t="s">
        <v>212</v>
      </c>
      <c r="D131" s="5" t="s">
        <v>523</v>
      </c>
      <c r="E131" s="5" t="s">
        <v>213</v>
      </c>
      <c r="F131" s="9">
        <v>2020</v>
      </c>
      <c r="G131" s="9">
        <v>1</v>
      </c>
      <c r="H131" s="9" t="s">
        <v>12</v>
      </c>
      <c r="I131" s="127">
        <v>224</v>
      </c>
      <c r="J131" s="9" t="s">
        <v>80</v>
      </c>
      <c r="K131" s="54">
        <v>3980000</v>
      </c>
      <c r="L131" s="54">
        <v>3980000</v>
      </c>
      <c r="M131" s="21">
        <v>44260</v>
      </c>
      <c r="N131" s="54">
        <v>2900000</v>
      </c>
      <c r="O131" s="217">
        <f>L131-N131</f>
        <v>1080000</v>
      </c>
      <c r="P131" s="129"/>
    </row>
    <row r="132" spans="1:75" s="226" customFormat="1" ht="66">
      <c r="A132" s="34" t="s">
        <v>73</v>
      </c>
      <c r="B132" s="30" t="s">
        <v>74</v>
      </c>
      <c r="C132" s="30" t="s">
        <v>97</v>
      </c>
      <c r="D132" s="31" t="s">
        <v>210</v>
      </c>
      <c r="E132" s="43" t="s">
        <v>211</v>
      </c>
      <c r="F132" s="32">
        <v>2019</v>
      </c>
      <c r="G132" s="32">
        <v>4</v>
      </c>
      <c r="H132" s="31" t="s">
        <v>205</v>
      </c>
      <c r="I132" s="33">
        <v>324</v>
      </c>
      <c r="J132" s="32" t="s">
        <v>59</v>
      </c>
      <c r="K132" s="56">
        <v>4020000</v>
      </c>
      <c r="L132" s="56">
        <v>4020000</v>
      </c>
      <c r="M132" s="205"/>
      <c r="N132" s="206"/>
      <c r="O132" s="206"/>
      <c r="P132" s="225"/>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row>
    <row r="133" spans="1:75" s="228" customFormat="1" ht="39">
      <c r="A133" s="5" t="s">
        <v>163</v>
      </c>
      <c r="B133" s="11" t="s">
        <v>55</v>
      </c>
      <c r="C133" s="11" t="s">
        <v>197</v>
      </c>
      <c r="D133" s="5" t="s">
        <v>196</v>
      </c>
      <c r="E133" s="5" t="s">
        <v>204</v>
      </c>
      <c r="F133" s="9">
        <v>2019</v>
      </c>
      <c r="G133" s="6">
        <v>4</v>
      </c>
      <c r="H133" s="126" t="s">
        <v>11</v>
      </c>
      <c r="I133" s="127">
        <v>180</v>
      </c>
      <c r="J133" s="6" t="s">
        <v>80</v>
      </c>
      <c r="K133" s="54">
        <v>30486675</v>
      </c>
      <c r="L133" s="54">
        <v>30486675</v>
      </c>
      <c r="M133" s="18">
        <v>44183</v>
      </c>
      <c r="N133" s="54">
        <v>11200000</v>
      </c>
      <c r="O133" s="217">
        <f>L133-N133</f>
        <v>19286675</v>
      </c>
      <c r="P133" s="19"/>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row>
    <row r="134" spans="1:75" s="164" customFormat="1" ht="26.25">
      <c r="A134" s="59" t="s">
        <v>198</v>
      </c>
      <c r="B134" s="58" t="s">
        <v>199</v>
      </c>
      <c r="C134" s="58" t="s">
        <v>200</v>
      </c>
      <c r="D134" s="59" t="s">
        <v>201</v>
      </c>
      <c r="E134" s="98" t="s">
        <v>202</v>
      </c>
      <c r="F134" s="60">
        <v>2019</v>
      </c>
      <c r="G134" s="63">
        <v>4</v>
      </c>
      <c r="H134" s="59" t="s">
        <v>203</v>
      </c>
      <c r="I134" s="61">
        <v>149</v>
      </c>
      <c r="J134" s="60" t="s">
        <v>8</v>
      </c>
      <c r="K134" s="162">
        <v>296000</v>
      </c>
      <c r="L134" s="162">
        <v>296000</v>
      </c>
      <c r="M134" s="65"/>
      <c r="N134" s="100"/>
      <c r="O134" s="100"/>
      <c r="P134" s="64"/>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row>
    <row r="135" spans="1:16" s="136" customFormat="1" ht="39">
      <c r="A135" s="59" t="s">
        <v>191</v>
      </c>
      <c r="B135" s="58" t="s">
        <v>230</v>
      </c>
      <c r="C135" s="58" t="s">
        <v>192</v>
      </c>
      <c r="D135" s="59" t="s">
        <v>193</v>
      </c>
      <c r="E135" s="59" t="s">
        <v>194</v>
      </c>
      <c r="F135" s="60">
        <v>2019</v>
      </c>
      <c r="G135" s="60">
        <v>3</v>
      </c>
      <c r="H135" s="60" t="s">
        <v>12</v>
      </c>
      <c r="I135" s="62">
        <v>229</v>
      </c>
      <c r="J135" s="60" t="s">
        <v>8</v>
      </c>
      <c r="K135" s="100">
        <v>2673000</v>
      </c>
      <c r="L135" s="100">
        <v>2673000</v>
      </c>
      <c r="M135" s="65"/>
      <c r="N135" s="100"/>
      <c r="O135" s="100"/>
      <c r="P135" s="93"/>
    </row>
    <row r="136" spans="1:75" s="164" customFormat="1" ht="52.5">
      <c r="A136" s="59" t="s">
        <v>173</v>
      </c>
      <c r="B136" s="58" t="s">
        <v>174</v>
      </c>
      <c r="C136" s="97" t="s">
        <v>56</v>
      </c>
      <c r="D136" s="59" t="s">
        <v>175</v>
      </c>
      <c r="E136" s="59" t="s">
        <v>190</v>
      </c>
      <c r="F136" s="60">
        <v>2019</v>
      </c>
      <c r="G136" s="63">
        <v>2</v>
      </c>
      <c r="H136" s="62" t="s">
        <v>21</v>
      </c>
      <c r="I136" s="62" t="s">
        <v>21</v>
      </c>
      <c r="J136" s="63" t="s">
        <v>8</v>
      </c>
      <c r="K136" s="100">
        <v>3900000</v>
      </c>
      <c r="L136" s="100">
        <v>3900000</v>
      </c>
      <c r="M136" s="65"/>
      <c r="N136" s="100"/>
      <c r="O136" s="100"/>
      <c r="P136" s="9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row>
    <row r="137" spans="1:75" s="137" customFormat="1" ht="26.25">
      <c r="A137" s="59" t="s">
        <v>169</v>
      </c>
      <c r="B137" s="58" t="s">
        <v>170</v>
      </c>
      <c r="C137" s="58" t="s">
        <v>171</v>
      </c>
      <c r="D137" s="59" t="s">
        <v>172</v>
      </c>
      <c r="E137" s="59" t="s">
        <v>178</v>
      </c>
      <c r="F137" s="60">
        <v>2019</v>
      </c>
      <c r="G137" s="63">
        <v>2</v>
      </c>
      <c r="H137" s="165" t="s">
        <v>95</v>
      </c>
      <c r="I137" s="62">
        <v>277</v>
      </c>
      <c r="J137" s="63" t="s">
        <v>8</v>
      </c>
      <c r="K137" s="100">
        <v>1799000</v>
      </c>
      <c r="L137" s="100">
        <v>1799000</v>
      </c>
      <c r="M137" s="65"/>
      <c r="N137" s="100"/>
      <c r="O137" s="100"/>
      <c r="P137" s="93"/>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row>
    <row r="138" spans="1:75" s="164" customFormat="1" ht="12.75">
      <c r="A138" s="59" t="s">
        <v>166</v>
      </c>
      <c r="B138" s="58" t="s">
        <v>112</v>
      </c>
      <c r="C138" s="58" t="s">
        <v>167</v>
      </c>
      <c r="D138" s="59" t="s">
        <v>168</v>
      </c>
      <c r="E138" s="59" t="s">
        <v>179</v>
      </c>
      <c r="F138" s="60">
        <v>2019</v>
      </c>
      <c r="G138" s="63">
        <v>2</v>
      </c>
      <c r="H138" s="165" t="s">
        <v>121</v>
      </c>
      <c r="I138" s="62">
        <v>175</v>
      </c>
      <c r="J138" s="63" t="s">
        <v>8</v>
      </c>
      <c r="K138" s="100">
        <v>5771000</v>
      </c>
      <c r="L138" s="66">
        <v>5771000</v>
      </c>
      <c r="M138" s="65"/>
      <c r="N138" s="100"/>
      <c r="O138" s="100"/>
      <c r="P138" s="9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BL138" s="163"/>
      <c r="BM138" s="163"/>
      <c r="BN138" s="163"/>
      <c r="BO138" s="163"/>
      <c r="BP138" s="163"/>
      <c r="BQ138" s="163"/>
      <c r="BR138" s="163"/>
      <c r="BS138" s="163"/>
      <c r="BT138" s="163"/>
      <c r="BU138" s="163"/>
      <c r="BV138" s="163"/>
      <c r="BW138" s="163"/>
    </row>
    <row r="139" spans="1:75" s="164" customFormat="1" ht="132">
      <c r="A139" s="59" t="s">
        <v>156</v>
      </c>
      <c r="B139" s="58" t="s">
        <v>157</v>
      </c>
      <c r="C139" s="58" t="s">
        <v>158</v>
      </c>
      <c r="D139" s="59" t="s">
        <v>159</v>
      </c>
      <c r="E139" s="59" t="s">
        <v>161</v>
      </c>
      <c r="F139" s="60">
        <v>2019</v>
      </c>
      <c r="G139" s="63">
        <v>1</v>
      </c>
      <c r="H139" s="63" t="s">
        <v>133</v>
      </c>
      <c r="I139" s="61">
        <v>285</v>
      </c>
      <c r="J139" s="63" t="s">
        <v>8</v>
      </c>
      <c r="K139" s="100">
        <v>2381000</v>
      </c>
      <c r="L139" s="100">
        <v>3300000</v>
      </c>
      <c r="M139" s="65"/>
      <c r="N139" s="100"/>
      <c r="O139" s="100"/>
      <c r="P139" s="9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BL139" s="163"/>
      <c r="BM139" s="163"/>
      <c r="BN139" s="163"/>
      <c r="BO139" s="163"/>
      <c r="BP139" s="163"/>
      <c r="BQ139" s="163"/>
      <c r="BR139" s="163"/>
      <c r="BS139" s="163"/>
      <c r="BT139" s="163"/>
      <c r="BU139" s="163"/>
      <c r="BV139" s="163"/>
      <c r="BW139" s="163"/>
    </row>
    <row r="140" spans="1:75" s="141" customFormat="1" ht="78.75">
      <c r="A140" s="5" t="s">
        <v>148</v>
      </c>
      <c r="B140" s="11" t="s">
        <v>149</v>
      </c>
      <c r="C140" s="11" t="s">
        <v>154</v>
      </c>
      <c r="D140" s="5" t="s">
        <v>160</v>
      </c>
      <c r="E140" s="5" t="s">
        <v>162</v>
      </c>
      <c r="F140" s="9">
        <v>2019</v>
      </c>
      <c r="G140" s="9">
        <v>1</v>
      </c>
      <c r="H140" s="5" t="s">
        <v>95</v>
      </c>
      <c r="I140" s="16">
        <v>277</v>
      </c>
      <c r="J140" s="6" t="s">
        <v>80</v>
      </c>
      <c r="K140" s="53">
        <v>25554000</v>
      </c>
      <c r="L140" s="53">
        <v>53000000</v>
      </c>
      <c r="M140" s="18">
        <v>44428</v>
      </c>
      <c r="N140" s="54">
        <v>28000000</v>
      </c>
      <c r="O140" s="54">
        <f>L140-N140</f>
        <v>25000000</v>
      </c>
      <c r="P140" s="17" t="s">
        <v>692</v>
      </c>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row>
    <row r="141" spans="1:75" s="137" customFormat="1" ht="26.25">
      <c r="A141" s="59" t="s">
        <v>150</v>
      </c>
      <c r="B141" s="58" t="s">
        <v>151</v>
      </c>
      <c r="C141" s="58" t="s">
        <v>56</v>
      </c>
      <c r="D141" s="59" t="s">
        <v>152</v>
      </c>
      <c r="E141" s="59" t="s">
        <v>155</v>
      </c>
      <c r="F141" s="60">
        <v>2018</v>
      </c>
      <c r="G141" s="63">
        <v>4</v>
      </c>
      <c r="H141" s="59" t="s">
        <v>12</v>
      </c>
      <c r="I141" s="61" t="s">
        <v>21</v>
      </c>
      <c r="J141" s="60" t="s">
        <v>8</v>
      </c>
      <c r="K141" s="162">
        <v>125000</v>
      </c>
      <c r="L141" s="162">
        <v>125000</v>
      </c>
      <c r="M141" s="65"/>
      <c r="N141" s="100"/>
      <c r="O141" s="100"/>
      <c r="P141" s="64"/>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row>
    <row r="142" spans="1:75" s="164" customFormat="1" ht="66">
      <c r="A142" s="168" t="s">
        <v>78</v>
      </c>
      <c r="B142" s="90" t="s">
        <v>144</v>
      </c>
      <c r="C142" s="90" t="s">
        <v>145</v>
      </c>
      <c r="D142" s="168" t="s">
        <v>146</v>
      </c>
      <c r="E142" s="168" t="s">
        <v>147</v>
      </c>
      <c r="F142" s="92">
        <v>2018</v>
      </c>
      <c r="G142" s="91">
        <v>4</v>
      </c>
      <c r="H142" s="91" t="s">
        <v>15</v>
      </c>
      <c r="I142" s="169">
        <v>167</v>
      </c>
      <c r="J142" s="91" t="s">
        <v>8</v>
      </c>
      <c r="K142" s="166">
        <v>14171000</v>
      </c>
      <c r="L142" s="166">
        <v>14171000</v>
      </c>
      <c r="M142" s="65"/>
      <c r="N142" s="100"/>
      <c r="O142" s="100"/>
      <c r="P142" s="94"/>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BL142" s="163"/>
      <c r="BM142" s="163"/>
      <c r="BN142" s="163"/>
      <c r="BO142" s="163"/>
      <c r="BP142" s="163"/>
      <c r="BQ142" s="163"/>
      <c r="BR142" s="163"/>
      <c r="BS142" s="163"/>
      <c r="BT142" s="163"/>
      <c r="BU142" s="163"/>
      <c r="BV142" s="163"/>
      <c r="BW142" s="163"/>
    </row>
    <row r="143" spans="1:16" s="131" customFormat="1" ht="78.75">
      <c r="A143" s="5" t="s">
        <v>466</v>
      </c>
      <c r="B143" s="11" t="s">
        <v>112</v>
      </c>
      <c r="C143" s="11" t="s">
        <v>467</v>
      </c>
      <c r="D143" s="5" t="s">
        <v>468</v>
      </c>
      <c r="E143" s="5" t="s">
        <v>469</v>
      </c>
      <c r="F143" s="9">
        <v>2017</v>
      </c>
      <c r="G143" s="6">
        <v>2</v>
      </c>
      <c r="H143" s="5" t="s">
        <v>120</v>
      </c>
      <c r="I143" s="16">
        <v>185</v>
      </c>
      <c r="J143" s="9" t="s">
        <v>80</v>
      </c>
      <c r="K143" s="256">
        <v>2133700</v>
      </c>
      <c r="L143" s="257">
        <v>2133700</v>
      </c>
      <c r="M143" s="18">
        <v>44694</v>
      </c>
      <c r="N143" s="227">
        <v>1036000</v>
      </c>
      <c r="O143" s="227">
        <f>L143-N143</f>
        <v>1097700</v>
      </c>
      <c r="P143" s="17"/>
    </row>
    <row r="144" spans="1:75" s="137" customFormat="1" ht="26.25">
      <c r="A144" s="60" t="s">
        <v>116</v>
      </c>
      <c r="B144" s="58" t="s">
        <v>117</v>
      </c>
      <c r="C144" s="58" t="s">
        <v>118</v>
      </c>
      <c r="D144" s="60" t="s">
        <v>119</v>
      </c>
      <c r="E144" s="63" t="s">
        <v>85</v>
      </c>
      <c r="F144" s="60">
        <v>2017</v>
      </c>
      <c r="G144" s="60">
        <v>3</v>
      </c>
      <c r="H144" s="59" t="s">
        <v>12</v>
      </c>
      <c r="I144" s="61">
        <v>237</v>
      </c>
      <c r="J144" s="60" t="s">
        <v>8</v>
      </c>
      <c r="K144" s="100">
        <v>3304000</v>
      </c>
      <c r="L144" s="100">
        <v>3304000</v>
      </c>
      <c r="M144" s="60"/>
      <c r="N144" s="100"/>
      <c r="O144" s="100"/>
      <c r="P144" s="170"/>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row>
    <row r="145" spans="1:16" s="140" customFormat="1" ht="78.75">
      <c r="A145" s="5" t="s">
        <v>71</v>
      </c>
      <c r="B145" s="11" t="s">
        <v>113</v>
      </c>
      <c r="C145" s="11" t="s">
        <v>114</v>
      </c>
      <c r="D145" s="5" t="s">
        <v>115</v>
      </c>
      <c r="E145" s="5" t="s">
        <v>135</v>
      </c>
      <c r="F145" s="9">
        <v>2017</v>
      </c>
      <c r="G145" s="6">
        <v>2</v>
      </c>
      <c r="H145" s="5" t="s">
        <v>67</v>
      </c>
      <c r="I145" s="16">
        <v>217</v>
      </c>
      <c r="J145" s="9" t="s">
        <v>80</v>
      </c>
      <c r="K145" s="53">
        <v>23096340</v>
      </c>
      <c r="L145" s="53">
        <v>31983398</v>
      </c>
      <c r="M145" s="18">
        <v>44148</v>
      </c>
      <c r="N145" s="54">
        <v>6928000</v>
      </c>
      <c r="O145" s="217">
        <f>L145-N145-N146</f>
        <v>15055398</v>
      </c>
      <c r="P145" s="17"/>
    </row>
    <row r="146" spans="1:16" s="140" customFormat="1" ht="78.75">
      <c r="A146" s="5" t="s">
        <v>71</v>
      </c>
      <c r="B146" s="11" t="s">
        <v>113</v>
      </c>
      <c r="C146" s="11" t="s">
        <v>114</v>
      </c>
      <c r="D146" s="5" t="s">
        <v>115</v>
      </c>
      <c r="E146" s="5" t="s">
        <v>135</v>
      </c>
      <c r="F146" s="9">
        <v>2017</v>
      </c>
      <c r="G146" s="6">
        <v>2</v>
      </c>
      <c r="H146" s="5" t="s">
        <v>67</v>
      </c>
      <c r="I146" s="16">
        <v>217</v>
      </c>
      <c r="J146" s="9" t="s">
        <v>80</v>
      </c>
      <c r="K146" s="53"/>
      <c r="L146" s="53"/>
      <c r="M146" s="18">
        <v>44148</v>
      </c>
      <c r="N146" s="54">
        <v>10000000</v>
      </c>
      <c r="O146" s="217"/>
      <c r="P146" s="17"/>
    </row>
    <row r="147" spans="1:16" s="163" customFormat="1" ht="52.5">
      <c r="A147" s="63" t="s">
        <v>108</v>
      </c>
      <c r="B147" s="63">
        <v>5502001</v>
      </c>
      <c r="C147" s="63" t="s">
        <v>109</v>
      </c>
      <c r="D147" s="63" t="s">
        <v>245</v>
      </c>
      <c r="E147" s="63" t="s">
        <v>110</v>
      </c>
      <c r="F147" s="63">
        <v>2017</v>
      </c>
      <c r="G147" s="63">
        <v>1</v>
      </c>
      <c r="H147" s="63" t="s">
        <v>13</v>
      </c>
      <c r="I147" s="61" t="s">
        <v>21</v>
      </c>
      <c r="J147" s="63" t="s">
        <v>8</v>
      </c>
      <c r="K147" s="162">
        <v>130000</v>
      </c>
      <c r="L147" s="162">
        <v>130000</v>
      </c>
      <c r="M147" s="102"/>
      <c r="N147" s="101"/>
      <c r="O147" s="102"/>
      <c r="P147" s="175"/>
    </row>
    <row r="148" spans="1:75" s="171" customFormat="1" ht="26.25">
      <c r="A148" s="59" t="s">
        <v>101</v>
      </c>
      <c r="B148" s="58" t="s">
        <v>102</v>
      </c>
      <c r="C148" s="58" t="s">
        <v>56</v>
      </c>
      <c r="D148" s="59" t="s">
        <v>103</v>
      </c>
      <c r="E148" s="59" t="s">
        <v>104</v>
      </c>
      <c r="F148" s="60">
        <v>2016</v>
      </c>
      <c r="G148" s="60">
        <v>4</v>
      </c>
      <c r="H148" s="59" t="s">
        <v>26</v>
      </c>
      <c r="I148" s="61" t="s">
        <v>21</v>
      </c>
      <c r="J148" s="63" t="s">
        <v>8</v>
      </c>
      <c r="K148" s="162">
        <v>33500</v>
      </c>
      <c r="L148" s="162">
        <v>33500</v>
      </c>
      <c r="M148" s="65"/>
      <c r="N148" s="100"/>
      <c r="O148" s="100"/>
      <c r="P148" s="64"/>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3"/>
      <c r="BR148" s="163"/>
      <c r="BS148" s="163"/>
      <c r="BT148" s="163"/>
      <c r="BU148" s="163"/>
      <c r="BV148" s="163"/>
      <c r="BW148" s="163"/>
    </row>
    <row r="149" spans="1:75" s="142" customFormat="1" ht="66">
      <c r="A149" s="40" t="s">
        <v>58</v>
      </c>
      <c r="B149" s="37" t="s">
        <v>76</v>
      </c>
      <c r="C149" s="37" t="s">
        <v>84</v>
      </c>
      <c r="D149" s="40" t="s">
        <v>99</v>
      </c>
      <c r="E149" s="40" t="s">
        <v>100</v>
      </c>
      <c r="F149" s="40">
        <v>2016</v>
      </c>
      <c r="G149" s="40">
        <v>4</v>
      </c>
      <c r="H149" s="40" t="s">
        <v>14</v>
      </c>
      <c r="I149" s="41">
        <v>145</v>
      </c>
      <c r="J149" s="40" t="s">
        <v>59</v>
      </c>
      <c r="K149" s="56">
        <v>19421625</v>
      </c>
      <c r="L149" s="56">
        <v>19421625</v>
      </c>
      <c r="M149" s="44"/>
      <c r="N149" s="55"/>
      <c r="O149" s="55"/>
      <c r="P149" s="45"/>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row>
    <row r="150" spans="1:75" s="176" customFormat="1" ht="78.75">
      <c r="A150" s="98" t="s">
        <v>91</v>
      </c>
      <c r="B150" s="95" t="s">
        <v>96</v>
      </c>
      <c r="C150" s="95" t="s">
        <v>92</v>
      </c>
      <c r="D150" s="98" t="s">
        <v>93</v>
      </c>
      <c r="E150" s="98" t="s">
        <v>94</v>
      </c>
      <c r="F150" s="98">
        <v>2016</v>
      </c>
      <c r="G150" s="98">
        <v>3</v>
      </c>
      <c r="H150" s="63" t="s">
        <v>11</v>
      </c>
      <c r="I150" s="61" t="s">
        <v>21</v>
      </c>
      <c r="J150" s="98" t="s">
        <v>8</v>
      </c>
      <c r="K150" s="100">
        <v>225000</v>
      </c>
      <c r="L150" s="100">
        <v>225000</v>
      </c>
      <c r="M150" s="102"/>
      <c r="N150" s="162"/>
      <c r="O150" s="162"/>
      <c r="P150" s="167"/>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c r="BS150" s="136"/>
      <c r="BT150" s="136"/>
      <c r="BU150" s="136"/>
      <c r="BV150" s="136"/>
      <c r="BW150" s="136"/>
    </row>
    <row r="151" spans="1:75" s="258" customFormat="1" ht="66">
      <c r="A151" s="6" t="s">
        <v>86</v>
      </c>
      <c r="B151" s="11" t="s">
        <v>87</v>
      </c>
      <c r="C151" s="11" t="s">
        <v>88</v>
      </c>
      <c r="D151" s="6" t="s">
        <v>89</v>
      </c>
      <c r="E151" s="6" t="s">
        <v>90</v>
      </c>
      <c r="F151" s="6">
        <v>2016</v>
      </c>
      <c r="G151" s="6">
        <v>3</v>
      </c>
      <c r="H151" s="6" t="s">
        <v>95</v>
      </c>
      <c r="I151" s="16">
        <v>290</v>
      </c>
      <c r="J151" s="6" t="s">
        <v>80</v>
      </c>
      <c r="K151" s="53">
        <v>1249000</v>
      </c>
      <c r="L151" s="53">
        <v>3840000</v>
      </c>
      <c r="M151" s="20">
        <v>44659</v>
      </c>
      <c r="N151" s="53">
        <v>760000</v>
      </c>
      <c r="O151" s="53">
        <f>L151-N151</f>
        <v>3080000</v>
      </c>
      <c r="P151" s="17"/>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row>
    <row r="152" spans="1:75" s="258" customFormat="1" ht="66">
      <c r="A152" s="6" t="s">
        <v>86</v>
      </c>
      <c r="B152" s="11" t="s">
        <v>87</v>
      </c>
      <c r="C152" s="11" t="s">
        <v>88</v>
      </c>
      <c r="D152" s="6" t="s">
        <v>89</v>
      </c>
      <c r="E152" s="6" t="s">
        <v>90</v>
      </c>
      <c r="F152" s="6">
        <v>2016</v>
      </c>
      <c r="G152" s="6">
        <v>3</v>
      </c>
      <c r="H152" s="6" t="s">
        <v>95</v>
      </c>
      <c r="I152" s="16">
        <v>290</v>
      </c>
      <c r="J152" s="6" t="s">
        <v>80</v>
      </c>
      <c r="K152" s="53"/>
      <c r="L152" s="53"/>
      <c r="M152" s="20">
        <v>44764</v>
      </c>
      <c r="N152" s="53">
        <v>3080000</v>
      </c>
      <c r="O152" s="53">
        <v>0</v>
      </c>
      <c r="P152" s="17"/>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row>
    <row r="153" spans="1:75" s="255" customFormat="1" ht="26.25">
      <c r="A153" s="201" t="s">
        <v>63</v>
      </c>
      <c r="B153" s="250" t="s">
        <v>64</v>
      </c>
      <c r="C153" s="202" t="s">
        <v>65</v>
      </c>
      <c r="D153" s="201" t="s">
        <v>66</v>
      </c>
      <c r="E153" s="201" t="s">
        <v>68</v>
      </c>
      <c r="F153" s="173">
        <v>2012</v>
      </c>
      <c r="G153" s="173">
        <v>3</v>
      </c>
      <c r="H153" s="251" t="s">
        <v>67</v>
      </c>
      <c r="I153" s="252">
        <v>220</v>
      </c>
      <c r="J153" s="173" t="s">
        <v>8</v>
      </c>
      <c r="K153" s="253">
        <v>917822</v>
      </c>
      <c r="L153" s="253">
        <v>10087000</v>
      </c>
      <c r="M153" s="203"/>
      <c r="N153" s="253"/>
      <c r="O153" s="253"/>
      <c r="P153" s="25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row>
    <row r="154" spans="1:75" s="145" customFormat="1" ht="12.75">
      <c r="A154" s="10"/>
      <c r="B154" s="10"/>
      <c r="C154" s="10"/>
      <c r="D154" s="14"/>
      <c r="E154" s="14"/>
      <c r="F154" s="22"/>
      <c r="G154" s="22"/>
      <c r="H154" s="14"/>
      <c r="I154" s="23"/>
      <c r="J154" s="24"/>
      <c r="K154" s="25">
        <f>SUM(K2:K153)</f>
        <v>1088747302.5</v>
      </c>
      <c r="L154" s="25">
        <f>SUM(L2:L153)</f>
        <v>1169562784.1</v>
      </c>
      <c r="M154" s="25"/>
      <c r="N154" s="25">
        <f>SUM(N2:N153)</f>
        <v>175389500</v>
      </c>
      <c r="O154" s="25"/>
      <c r="P154" s="25"/>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row>
    <row r="155" spans="1:16" ht="12.75">
      <c r="A155" s="1"/>
      <c r="B155" s="1"/>
      <c r="C155" s="1"/>
      <c r="D155" s="1"/>
      <c r="E155" s="1"/>
      <c r="F155" s="2"/>
      <c r="G155" s="2"/>
      <c r="H155" s="2"/>
      <c r="I155" s="3"/>
      <c r="J155" s="2"/>
      <c r="L155" s="146"/>
      <c r="P155" s="120"/>
    </row>
    <row r="156" spans="4:16" ht="12.75">
      <c r="D156" s="47"/>
      <c r="E156" s="147"/>
      <c r="F156" s="2"/>
      <c r="G156" s="2"/>
      <c r="H156" s="2"/>
      <c r="I156" s="148"/>
      <c r="J156" s="2"/>
      <c r="L156" s="57"/>
      <c r="P156" s="149"/>
    </row>
    <row r="157" spans="4:16" ht="12.75">
      <c r="D157" s="48"/>
      <c r="E157" s="150"/>
      <c r="F157" s="2"/>
      <c r="G157" s="2"/>
      <c r="H157" s="2"/>
      <c r="I157" s="148"/>
      <c r="J157" s="2"/>
      <c r="L157" s="57"/>
      <c r="P157" s="149"/>
    </row>
    <row r="158" spans="1:16" ht="12.75">
      <c r="A158" s="151" t="s">
        <v>4</v>
      </c>
      <c r="B158" s="152"/>
      <c r="C158" s="152"/>
      <c r="D158" s="177" t="s">
        <v>234</v>
      </c>
      <c r="E158" s="179"/>
      <c r="F158" s="180"/>
      <c r="G158" s="153"/>
      <c r="H158" s="181"/>
      <c r="I158" s="1"/>
      <c r="J158" s="2"/>
      <c r="L158" s="57"/>
      <c r="P158" s="149"/>
    </row>
    <row r="159" spans="1:16" ht="12.75">
      <c r="A159" s="121" t="s">
        <v>18</v>
      </c>
      <c r="B159" s="2"/>
      <c r="C159" s="2"/>
      <c r="D159" s="154" t="s">
        <v>11</v>
      </c>
      <c r="E159" s="182" t="s">
        <v>22</v>
      </c>
      <c r="F159" s="183"/>
      <c r="G159" s="153"/>
      <c r="H159" s="184"/>
      <c r="I159" s="2"/>
      <c r="J159" s="2"/>
      <c r="L159" s="57"/>
      <c r="P159" s="149"/>
    </row>
    <row r="160" spans="1:16" ht="12.75">
      <c r="A160" s="39" t="s">
        <v>61</v>
      </c>
      <c r="B160" s="46"/>
      <c r="C160" s="46"/>
      <c r="D160" s="154" t="s">
        <v>12</v>
      </c>
      <c r="E160" s="182" t="s">
        <v>23</v>
      </c>
      <c r="F160" s="183"/>
      <c r="G160" s="153"/>
      <c r="H160" s="184"/>
      <c r="I160" s="2"/>
      <c r="J160" s="2"/>
      <c r="L160" s="57"/>
      <c r="P160" s="149"/>
    </row>
    <row r="161" spans="1:16" ht="12.75">
      <c r="A161" s="13" t="s">
        <v>60</v>
      </c>
      <c r="B161" s="22"/>
      <c r="C161" s="22"/>
      <c r="D161" s="154" t="s">
        <v>14</v>
      </c>
      <c r="E161" s="182" t="s">
        <v>24</v>
      </c>
      <c r="F161" s="183"/>
      <c r="G161" s="153"/>
      <c r="H161" s="184"/>
      <c r="I161" s="2"/>
      <c r="J161" s="2"/>
      <c r="L161" s="57"/>
      <c r="P161" s="149"/>
    </row>
    <row r="162" spans="1:16" ht="12.75">
      <c r="A162" s="122" t="s">
        <v>7</v>
      </c>
      <c r="B162" s="47"/>
      <c r="C162" s="47"/>
      <c r="D162" s="154" t="s">
        <v>13</v>
      </c>
      <c r="E162" s="182" t="s">
        <v>25</v>
      </c>
      <c r="F162" s="183"/>
      <c r="G162" s="153"/>
      <c r="H162" s="184"/>
      <c r="I162" s="2"/>
      <c r="J162" s="2"/>
      <c r="L162" s="57"/>
      <c r="P162" s="149"/>
    </row>
    <row r="163" spans="1:16" ht="12.75">
      <c r="A163" s="123" t="s">
        <v>70</v>
      </c>
      <c r="B163" s="48"/>
      <c r="C163" s="48"/>
      <c r="D163" s="154" t="s">
        <v>26</v>
      </c>
      <c r="E163" s="182" t="s">
        <v>27</v>
      </c>
      <c r="F163" s="183"/>
      <c r="G163" s="153"/>
      <c r="H163" s="184"/>
      <c r="I163" s="2"/>
      <c r="J163" s="2"/>
      <c r="L163" s="57"/>
      <c r="P163" s="149"/>
    </row>
    <row r="164" spans="1:16" ht="12.75">
      <c r="A164" s="124" t="s">
        <v>69</v>
      </c>
      <c r="B164" s="2"/>
      <c r="C164" s="2"/>
      <c r="D164" s="154" t="s">
        <v>17</v>
      </c>
      <c r="E164" s="182" t="s">
        <v>28</v>
      </c>
      <c r="F164" s="183"/>
      <c r="G164" s="153"/>
      <c r="H164" s="184"/>
      <c r="I164" s="2"/>
      <c r="J164" s="2"/>
      <c r="L164" s="57"/>
      <c r="P164" s="149"/>
    </row>
    <row r="165" spans="1:16" ht="12.75">
      <c r="A165" s="263"/>
      <c r="B165" s="2"/>
      <c r="C165" s="2"/>
      <c r="D165" s="154" t="s">
        <v>15</v>
      </c>
      <c r="E165" s="182" t="s">
        <v>29</v>
      </c>
      <c r="F165" s="183"/>
      <c r="G165" s="153"/>
      <c r="H165" s="184"/>
      <c r="I165" s="2"/>
      <c r="J165" s="2"/>
      <c r="L165" s="57"/>
      <c r="P165" s="149"/>
    </row>
    <row r="166" spans="2:16" ht="12.75">
      <c r="B166" s="2"/>
      <c r="C166" s="2"/>
      <c r="D166" s="154" t="s">
        <v>16</v>
      </c>
      <c r="E166" s="182" t="s">
        <v>30</v>
      </c>
      <c r="F166" s="183"/>
      <c r="G166" s="153"/>
      <c r="H166" s="184"/>
      <c r="I166" s="2"/>
      <c r="J166" s="2"/>
      <c r="L166" s="57"/>
      <c r="P166" s="149"/>
    </row>
    <row r="167" spans="2:16" ht="12.75">
      <c r="B167" s="2"/>
      <c r="C167" s="2"/>
      <c r="D167" s="154" t="s">
        <v>31</v>
      </c>
      <c r="E167" s="182" t="s">
        <v>232</v>
      </c>
      <c r="F167" s="183"/>
      <c r="G167" s="153"/>
      <c r="H167" s="184"/>
      <c r="I167" s="2"/>
      <c r="J167" s="2"/>
      <c r="L167" s="57"/>
      <c r="P167" s="149"/>
    </row>
    <row r="168" spans="2:16" ht="12.75">
      <c r="B168" s="2"/>
      <c r="C168" s="2"/>
      <c r="D168" s="178" t="s">
        <v>233</v>
      </c>
      <c r="E168" s="185"/>
      <c r="F168" s="186"/>
      <c r="G168" s="153"/>
      <c r="H168" s="187"/>
      <c r="I168" s="155"/>
      <c r="J168" s="2"/>
      <c r="L168" s="57"/>
      <c r="P168" s="149"/>
    </row>
    <row r="169" spans="1:16" ht="12.75">
      <c r="A169" s="2"/>
      <c r="B169" s="2"/>
      <c r="C169" s="2"/>
      <c r="D169" s="156" t="s">
        <v>32</v>
      </c>
      <c r="E169" s="188" t="s">
        <v>33</v>
      </c>
      <c r="F169" s="189"/>
      <c r="G169" s="153"/>
      <c r="H169" s="190"/>
      <c r="I169" s="155"/>
      <c r="J169" s="2"/>
      <c r="L169" s="57"/>
      <c r="P169" s="149"/>
    </row>
    <row r="170" spans="1:16" ht="12.75">
      <c r="A170" s="2"/>
      <c r="B170" s="2"/>
      <c r="C170" s="2"/>
      <c r="D170" s="156" t="s">
        <v>34</v>
      </c>
      <c r="E170" s="188" t="s">
        <v>35</v>
      </c>
      <c r="F170" s="189"/>
      <c r="G170" s="153"/>
      <c r="H170" s="190"/>
      <c r="I170" s="155"/>
      <c r="J170" s="2"/>
      <c r="L170" s="57"/>
      <c r="P170" s="149"/>
    </row>
    <row r="171" spans="1:16" ht="12.75">
      <c r="A171" s="2"/>
      <c r="B171" s="2"/>
      <c r="C171" s="2"/>
      <c r="D171" s="156" t="s">
        <v>36</v>
      </c>
      <c r="E171" s="188" t="s">
        <v>37</v>
      </c>
      <c r="F171" s="189"/>
      <c r="G171" s="153"/>
      <c r="H171" s="190"/>
      <c r="I171" s="155"/>
      <c r="J171" s="2"/>
      <c r="L171" s="57"/>
      <c r="P171" s="149"/>
    </row>
    <row r="172" spans="1:16" ht="12.75">
      <c r="A172" s="2"/>
      <c r="B172" s="2"/>
      <c r="C172" s="2"/>
      <c r="D172" s="156" t="s">
        <v>38</v>
      </c>
      <c r="E172" s="188" t="s">
        <v>39</v>
      </c>
      <c r="F172" s="189"/>
      <c r="G172" s="153"/>
      <c r="H172" s="190"/>
      <c r="I172" s="155"/>
      <c r="J172" s="2"/>
      <c r="L172" s="57"/>
      <c r="P172" s="149"/>
    </row>
    <row r="173" spans="1:16" ht="12.75">
      <c r="A173" s="2"/>
      <c r="B173" s="2"/>
      <c r="C173" s="2"/>
      <c r="D173" s="156" t="s">
        <v>40</v>
      </c>
      <c r="E173" s="188" t="s">
        <v>41</v>
      </c>
      <c r="F173" s="189"/>
      <c r="G173" s="153"/>
      <c r="H173" s="190"/>
      <c r="I173" s="155"/>
      <c r="J173" s="2"/>
      <c r="L173" s="57"/>
      <c r="P173" s="149"/>
    </row>
    <row r="174" spans="1:16" ht="12.75">
      <c r="A174" s="2"/>
      <c r="B174" s="2"/>
      <c r="C174" s="2"/>
      <c r="D174" s="156" t="s">
        <v>42</v>
      </c>
      <c r="E174" s="188" t="s">
        <v>43</v>
      </c>
      <c r="F174" s="189"/>
      <c r="G174" s="153"/>
      <c r="H174" s="190"/>
      <c r="I174" s="155"/>
      <c r="J174" s="2"/>
      <c r="L174" s="57"/>
      <c r="P174" s="149"/>
    </row>
    <row r="175" spans="1:16" ht="12.75">
      <c r="A175" s="2"/>
      <c r="B175" s="2"/>
      <c r="C175" s="2"/>
      <c r="D175" s="156" t="s">
        <v>44</v>
      </c>
      <c r="E175" s="188" t="s">
        <v>45</v>
      </c>
      <c r="F175" s="189"/>
      <c r="G175" s="153"/>
      <c r="H175" s="190"/>
      <c r="I175" s="155"/>
      <c r="J175" s="2"/>
      <c r="L175" s="57"/>
      <c r="P175" s="149"/>
    </row>
    <row r="176" spans="1:16" ht="12.75">
      <c r="A176" s="2"/>
      <c r="B176" s="2"/>
      <c r="C176" s="2"/>
      <c r="D176" s="156" t="s">
        <v>46</v>
      </c>
      <c r="E176" s="188" t="s">
        <v>47</v>
      </c>
      <c r="F176" s="189"/>
      <c r="G176" s="153"/>
      <c r="H176" s="190"/>
      <c r="I176" s="155"/>
      <c r="J176" s="2"/>
      <c r="L176" s="57"/>
      <c r="P176" s="149"/>
    </row>
    <row r="177" spans="1:16" ht="12.75">
      <c r="A177" s="2"/>
      <c r="B177" s="2"/>
      <c r="C177" s="2"/>
      <c r="D177" s="156" t="s">
        <v>382</v>
      </c>
      <c r="E177" s="188" t="s">
        <v>48</v>
      </c>
      <c r="F177" s="189"/>
      <c r="G177" s="153"/>
      <c r="H177" s="190"/>
      <c r="I177" s="155"/>
      <c r="J177" s="2"/>
      <c r="L177" s="57"/>
      <c r="P177" s="149"/>
    </row>
    <row r="178" spans="1:16" ht="12.75">
      <c r="A178" s="2"/>
      <c r="B178" s="2"/>
      <c r="C178" s="2"/>
      <c r="D178" s="156" t="s">
        <v>49</v>
      </c>
      <c r="E178" s="188" t="s">
        <v>50</v>
      </c>
      <c r="F178" s="189"/>
      <c r="G178" s="153"/>
      <c r="H178" s="190"/>
      <c r="I178" s="155"/>
      <c r="J178" s="2"/>
      <c r="L178" s="57"/>
      <c r="P178" s="149"/>
    </row>
    <row r="179" spans="1:16" ht="12.75">
      <c r="A179" s="2"/>
      <c r="B179" s="2"/>
      <c r="C179" s="2"/>
      <c r="D179" s="156" t="s">
        <v>51</v>
      </c>
      <c r="E179" s="188" t="s">
        <v>52</v>
      </c>
      <c r="F179" s="189"/>
      <c r="G179" s="153"/>
      <c r="H179" s="190"/>
      <c r="I179" s="155"/>
      <c r="J179" s="2"/>
      <c r="L179" s="57"/>
      <c r="P179" s="149"/>
    </row>
    <row r="180" spans="1:16" ht="12.75">
      <c r="A180" s="2"/>
      <c r="B180" s="2"/>
      <c r="C180" s="2"/>
      <c r="D180" s="156" t="s">
        <v>77</v>
      </c>
      <c r="E180" s="188" t="s">
        <v>53</v>
      </c>
      <c r="F180" s="189"/>
      <c r="G180" s="2"/>
      <c r="H180" s="190"/>
      <c r="I180" s="148"/>
      <c r="L180" s="57"/>
      <c r="P180" s="149"/>
    </row>
    <row r="181" spans="12:16" ht="12.75">
      <c r="L181" s="57"/>
      <c r="P181" s="149"/>
    </row>
    <row r="182" spans="12:16" ht="12.75">
      <c r="L182" s="57"/>
      <c r="P182" s="149"/>
    </row>
    <row r="183" spans="12:16" ht="12.75">
      <c r="L183" s="57"/>
      <c r="P183" s="149"/>
    </row>
    <row r="184" spans="12:16" ht="12.75">
      <c r="L184" s="57"/>
      <c r="P184" s="149"/>
    </row>
    <row r="185" spans="12:16" ht="12.75">
      <c r="L185" s="57"/>
      <c r="P185" s="149"/>
    </row>
    <row r="186" spans="12:16" ht="12.75">
      <c r="L186" s="57"/>
      <c r="P186" s="149"/>
    </row>
    <row r="187" spans="12:16" ht="12.75">
      <c r="L187" s="57"/>
      <c r="P187" s="149"/>
    </row>
    <row r="188" spans="12:16" ht="12.75">
      <c r="L188" s="57"/>
      <c r="P188" s="149"/>
    </row>
    <row r="189" spans="12:16" ht="12.75">
      <c r="L189" s="57"/>
      <c r="P189" s="149"/>
    </row>
    <row r="190" spans="12:16" ht="12.75">
      <c r="L190" s="57"/>
      <c r="P190" s="149"/>
    </row>
    <row r="191" spans="12:16" ht="12.75">
      <c r="L191" s="57"/>
      <c r="P191" s="149"/>
    </row>
    <row r="192" spans="12:16" ht="12.75">
      <c r="L192" s="57"/>
      <c r="P192" s="149"/>
    </row>
    <row r="193" spans="12:16" ht="12.75">
      <c r="L193" s="57"/>
      <c r="P193" s="149"/>
    </row>
    <row r="194" spans="12:16" ht="12.75">
      <c r="L194" s="57"/>
      <c r="P194" s="149"/>
    </row>
    <row r="195" spans="12:16" ht="12.75">
      <c r="L195" s="57"/>
      <c r="P195" s="149"/>
    </row>
    <row r="196" spans="12:16" ht="12.75">
      <c r="L196" s="57"/>
      <c r="P196" s="149"/>
    </row>
    <row r="197" spans="12:16" ht="12.75">
      <c r="L197" s="57"/>
      <c r="P197" s="149"/>
    </row>
    <row r="198" spans="12:16" ht="12.75">
      <c r="L198" s="57"/>
      <c r="P198" s="149"/>
    </row>
    <row r="199" spans="12:16" ht="12.75">
      <c r="L199" s="57"/>
      <c r="P199" s="149"/>
    </row>
    <row r="200" spans="12:16" ht="12.75">
      <c r="L200" s="57"/>
      <c r="P200" s="149"/>
    </row>
    <row r="201" spans="12:16" ht="12.75">
      <c r="L201" s="57"/>
      <c r="P201" s="149"/>
    </row>
    <row r="202" spans="12:16" ht="12.75">
      <c r="L202" s="57"/>
      <c r="P202" s="149"/>
    </row>
    <row r="203" spans="12:16" ht="12.75">
      <c r="L203" s="57"/>
      <c r="P203" s="149"/>
    </row>
    <row r="204" spans="12:16" ht="12.75">
      <c r="L204" s="57"/>
      <c r="P204" s="149"/>
    </row>
    <row r="205" spans="12:16" ht="12.75">
      <c r="L205" s="57"/>
      <c r="P205" s="149"/>
    </row>
    <row r="206" spans="12:16" ht="12.75">
      <c r="L206" s="57"/>
      <c r="P206" s="149"/>
    </row>
    <row r="207" spans="12:16" ht="12.75">
      <c r="L207" s="57"/>
      <c r="P207" s="149"/>
    </row>
    <row r="208" spans="12:16" ht="12.75">
      <c r="L208" s="57"/>
      <c r="P208" s="149"/>
    </row>
    <row r="209" spans="12:16" ht="12.75">
      <c r="L209" s="57"/>
      <c r="P209" s="149"/>
    </row>
    <row r="210" spans="12:16" ht="12.75">
      <c r="L210" s="57"/>
      <c r="P210" s="149"/>
    </row>
    <row r="211" spans="12:16" ht="12.75">
      <c r="L211" s="57"/>
      <c r="P211" s="149"/>
    </row>
    <row r="212" spans="12:16" ht="12.75">
      <c r="L212" s="57"/>
      <c r="P212" s="149"/>
    </row>
    <row r="213" spans="12:16" ht="12.75">
      <c r="L213" s="57"/>
      <c r="P213" s="149"/>
    </row>
    <row r="214" spans="12:16" ht="12.75">
      <c r="L214" s="57"/>
      <c r="P214" s="149"/>
    </row>
    <row r="215" spans="12:16" ht="12.75">
      <c r="L215" s="57"/>
      <c r="P215" s="149"/>
    </row>
    <row r="216" spans="12:16" ht="12.75">
      <c r="L216" s="57"/>
      <c r="P216" s="149"/>
    </row>
    <row r="217" spans="12:16" ht="12.75">
      <c r="L217" s="57"/>
      <c r="P217" s="149"/>
    </row>
    <row r="218" spans="12:16" ht="12.75">
      <c r="L218" s="57"/>
      <c r="P218" s="149"/>
    </row>
    <row r="219" spans="12:16" ht="12.75">
      <c r="L219" s="57"/>
      <c r="P219" s="149"/>
    </row>
    <row r="220" spans="12:16" ht="12.75">
      <c r="L220" s="57"/>
      <c r="P220" s="149"/>
    </row>
  </sheetData>
  <sheetProtection sort="0"/>
  <autoFilter ref="A1:P220"/>
  <printOptions gridLines="1"/>
  <pageMargins left="0.5" right="0.5" top="0.75" bottom="0.75" header="0.5" footer="0.5"/>
  <pageSetup fitToHeight="10" horizontalDpi="600" verticalDpi="600" orientation="landscape" scale="54" r:id="rId1"/>
  <headerFooter alignWithMargins="0">
    <oddFooter>&amp;L&amp;A in &amp;F&amp;C&amp;P of &amp;N&amp;R&amp;D</oddFooter>
  </headerFooter>
  <rowBreaks count="1" manualBreakCount="1">
    <brk id="153" max="15" man="1"/>
  </rowBreaks>
</worksheet>
</file>

<file path=xl/worksheets/sheet2.xml><?xml version="1.0" encoding="utf-8"?>
<worksheet xmlns="http://schemas.openxmlformats.org/spreadsheetml/2006/main" xmlns:r="http://schemas.openxmlformats.org/officeDocument/2006/relationships">
  <dimension ref="A1:AE22"/>
  <sheetViews>
    <sheetView zoomScalePageLayoutView="0" workbookViewId="0" topLeftCell="A1">
      <selection activeCell="I22" sqref="A1:I22"/>
    </sheetView>
  </sheetViews>
  <sheetFormatPr defaultColWidth="14.421875" defaultRowHeight="12.75"/>
  <cols>
    <col min="1" max="2" width="14.421875" style="68" customWidth="1"/>
    <col min="3" max="3" width="6.57421875" style="68" bestFit="1" customWidth="1"/>
    <col min="4" max="4" width="7.8515625" style="68" bestFit="1" customWidth="1"/>
    <col min="5" max="5" width="13.7109375" style="68" bestFit="1" customWidth="1"/>
    <col min="6" max="6" width="9.140625" style="68" bestFit="1" customWidth="1"/>
    <col min="7" max="9" width="14.421875" style="68" customWidth="1"/>
    <col min="10" max="27" width="14.421875" style="79" customWidth="1"/>
    <col min="28" max="16384" width="14.421875" style="68" customWidth="1"/>
  </cols>
  <sheetData>
    <row r="1" spans="1:27" s="52" customFormat="1" ht="38.25">
      <c r="A1" s="49" t="s">
        <v>0</v>
      </c>
      <c r="B1" s="49" t="s">
        <v>20</v>
      </c>
      <c r="C1" s="49" t="s">
        <v>1</v>
      </c>
      <c r="D1" s="49" t="s">
        <v>2</v>
      </c>
      <c r="E1" s="49" t="s">
        <v>4</v>
      </c>
      <c r="F1" s="50" t="s">
        <v>5</v>
      </c>
      <c r="G1" s="51" t="s">
        <v>243</v>
      </c>
      <c r="H1" s="51" t="s">
        <v>6</v>
      </c>
      <c r="I1" s="50" t="s">
        <v>3</v>
      </c>
      <c r="J1" s="69"/>
      <c r="K1" s="69"/>
      <c r="L1" s="69"/>
      <c r="M1" s="69"/>
      <c r="N1" s="69"/>
      <c r="O1" s="69"/>
      <c r="P1" s="69"/>
      <c r="Q1" s="69"/>
      <c r="R1" s="69"/>
      <c r="S1" s="69"/>
      <c r="T1" s="69"/>
      <c r="U1" s="69"/>
      <c r="V1" s="69"/>
      <c r="W1" s="69"/>
      <c r="X1" s="69"/>
      <c r="Y1" s="69"/>
      <c r="Z1" s="69"/>
      <c r="AA1" s="69"/>
    </row>
    <row r="2" spans="1:27" s="27" customFormat="1" ht="14.25">
      <c r="A2" s="6" t="s">
        <v>136</v>
      </c>
      <c r="B2" s="6" t="s">
        <v>137</v>
      </c>
      <c r="C2" s="6">
        <v>2018</v>
      </c>
      <c r="D2" s="6">
        <v>2</v>
      </c>
      <c r="E2" s="6" t="s">
        <v>80</v>
      </c>
      <c r="F2" s="67" t="s">
        <v>56</v>
      </c>
      <c r="G2" s="20">
        <v>43707</v>
      </c>
      <c r="H2" s="67">
        <v>271000</v>
      </c>
      <c r="I2" s="53">
        <v>155000</v>
      </c>
      <c r="J2" s="29"/>
      <c r="K2" s="29"/>
      <c r="L2" s="29"/>
      <c r="M2" s="29"/>
      <c r="N2" s="29"/>
      <c r="O2" s="29"/>
      <c r="P2" s="29"/>
      <c r="Q2" s="29"/>
      <c r="R2" s="29"/>
      <c r="S2" s="29"/>
      <c r="T2" s="29"/>
      <c r="U2" s="29"/>
      <c r="V2" s="29"/>
      <c r="W2" s="29"/>
      <c r="X2" s="29"/>
      <c r="Y2" s="29"/>
      <c r="Z2" s="29"/>
      <c r="AA2" s="29"/>
    </row>
    <row r="3" spans="1:28" s="72" customFormat="1" ht="14.25">
      <c r="A3" s="5" t="s">
        <v>105</v>
      </c>
      <c r="B3" s="5" t="s">
        <v>188</v>
      </c>
      <c r="C3" s="9">
        <v>2017</v>
      </c>
      <c r="D3" s="9">
        <v>1</v>
      </c>
      <c r="E3" s="6" t="s">
        <v>80</v>
      </c>
      <c r="F3" s="53" t="s">
        <v>56</v>
      </c>
      <c r="G3" s="18">
        <v>43385</v>
      </c>
      <c r="H3" s="19">
        <v>18600000</v>
      </c>
      <c r="I3" s="54">
        <v>9250000</v>
      </c>
      <c r="J3" s="70"/>
      <c r="K3" s="70"/>
      <c r="L3" s="70"/>
      <c r="M3" s="70"/>
      <c r="N3" s="70"/>
      <c r="O3" s="70"/>
      <c r="P3" s="70"/>
      <c r="Q3" s="70"/>
      <c r="R3" s="70"/>
      <c r="S3" s="70"/>
      <c r="T3" s="70"/>
      <c r="U3" s="70"/>
      <c r="V3" s="70"/>
      <c r="W3" s="70"/>
      <c r="X3" s="70"/>
      <c r="Y3" s="70"/>
      <c r="Z3" s="70"/>
      <c r="AA3" s="70"/>
      <c r="AB3" s="71"/>
    </row>
    <row r="4" spans="1:28" s="72" customFormat="1" ht="14.25">
      <c r="A4" s="5" t="s">
        <v>105</v>
      </c>
      <c r="B4" s="5" t="s">
        <v>187</v>
      </c>
      <c r="C4" s="9">
        <v>2017</v>
      </c>
      <c r="D4" s="9">
        <v>1</v>
      </c>
      <c r="E4" s="6" t="s">
        <v>80</v>
      </c>
      <c r="F4" s="19" t="s">
        <v>56</v>
      </c>
      <c r="G4" s="18">
        <v>43385</v>
      </c>
      <c r="H4" s="19">
        <v>9350000</v>
      </c>
      <c r="I4" s="54">
        <v>9250000</v>
      </c>
      <c r="J4" s="70"/>
      <c r="K4" s="70"/>
      <c r="L4" s="70"/>
      <c r="M4" s="70"/>
      <c r="N4" s="70"/>
      <c r="O4" s="70"/>
      <c r="P4" s="70"/>
      <c r="Q4" s="70"/>
      <c r="R4" s="70"/>
      <c r="S4" s="70"/>
      <c r="T4" s="70"/>
      <c r="U4" s="70"/>
      <c r="V4" s="70"/>
      <c r="W4" s="70"/>
      <c r="X4" s="70"/>
      <c r="Y4" s="70"/>
      <c r="Z4" s="70"/>
      <c r="AA4" s="70"/>
      <c r="AB4" s="71"/>
    </row>
    <row r="5" spans="1:28" s="72" customFormat="1" ht="14.25">
      <c r="A5" s="5" t="s">
        <v>105</v>
      </c>
      <c r="B5" s="5" t="s">
        <v>185</v>
      </c>
      <c r="C5" s="9">
        <v>2016</v>
      </c>
      <c r="D5" s="9">
        <v>4</v>
      </c>
      <c r="E5" s="6" t="s">
        <v>80</v>
      </c>
      <c r="F5" s="53" t="s">
        <v>56</v>
      </c>
      <c r="G5" s="18">
        <v>43385</v>
      </c>
      <c r="H5" s="19">
        <v>12060000</v>
      </c>
      <c r="I5" s="54">
        <v>6093000</v>
      </c>
      <c r="J5" s="70"/>
      <c r="K5" s="70"/>
      <c r="L5" s="70"/>
      <c r="M5" s="70"/>
      <c r="N5" s="70"/>
      <c r="O5" s="70"/>
      <c r="P5" s="70"/>
      <c r="Q5" s="70"/>
      <c r="R5" s="70"/>
      <c r="S5" s="70"/>
      <c r="T5" s="70"/>
      <c r="U5" s="70"/>
      <c r="V5" s="70"/>
      <c r="W5" s="70"/>
      <c r="X5" s="70"/>
      <c r="Y5" s="70"/>
      <c r="Z5" s="70"/>
      <c r="AA5" s="70"/>
      <c r="AB5" s="71"/>
    </row>
    <row r="6" spans="1:28" s="72" customFormat="1" ht="14.25">
      <c r="A6" s="5" t="s">
        <v>105</v>
      </c>
      <c r="B6" s="5" t="s">
        <v>186</v>
      </c>
      <c r="C6" s="9">
        <v>2016</v>
      </c>
      <c r="D6" s="9">
        <v>4</v>
      </c>
      <c r="E6" s="6" t="s">
        <v>80</v>
      </c>
      <c r="F6" s="19" t="s">
        <v>56</v>
      </c>
      <c r="G6" s="18">
        <v>43385</v>
      </c>
      <c r="H6" s="19">
        <v>5967000</v>
      </c>
      <c r="I6" s="54">
        <v>6093000</v>
      </c>
      <c r="J6" s="70"/>
      <c r="K6" s="70"/>
      <c r="L6" s="70"/>
      <c r="M6" s="70"/>
      <c r="N6" s="70"/>
      <c r="O6" s="70"/>
      <c r="P6" s="70"/>
      <c r="Q6" s="70"/>
      <c r="R6" s="70"/>
      <c r="S6" s="70"/>
      <c r="T6" s="70"/>
      <c r="U6" s="70"/>
      <c r="V6" s="70"/>
      <c r="W6" s="70"/>
      <c r="X6" s="70"/>
      <c r="Y6" s="70"/>
      <c r="Z6" s="70"/>
      <c r="AA6" s="70"/>
      <c r="AB6" s="71"/>
    </row>
    <row r="7" spans="1:28" s="72" customFormat="1" ht="14.25">
      <c r="A7" s="5" t="s">
        <v>123</v>
      </c>
      <c r="B7" s="5" t="s">
        <v>184</v>
      </c>
      <c r="C7" s="9">
        <v>2017</v>
      </c>
      <c r="D7" s="9">
        <v>3</v>
      </c>
      <c r="E7" s="9" t="s">
        <v>80</v>
      </c>
      <c r="F7" s="54" t="s">
        <v>56</v>
      </c>
      <c r="G7" s="21">
        <v>43301</v>
      </c>
      <c r="H7" s="19">
        <v>14970000</v>
      </c>
      <c r="I7" s="54">
        <v>6000000</v>
      </c>
      <c r="J7" s="70"/>
      <c r="K7" s="70"/>
      <c r="L7" s="70"/>
      <c r="M7" s="70"/>
      <c r="N7" s="70"/>
      <c r="O7" s="70"/>
      <c r="P7" s="70"/>
      <c r="Q7" s="70"/>
      <c r="R7" s="70"/>
      <c r="S7" s="70"/>
      <c r="T7" s="70"/>
      <c r="U7" s="70"/>
      <c r="V7" s="70"/>
      <c r="W7" s="70"/>
      <c r="X7" s="70"/>
      <c r="Y7" s="70"/>
      <c r="Z7" s="70"/>
      <c r="AA7" s="70"/>
      <c r="AB7" s="71"/>
    </row>
    <row r="8" spans="1:28" s="72" customFormat="1" ht="14.25">
      <c r="A8" s="5" t="s">
        <v>123</v>
      </c>
      <c r="B8" s="5" t="s">
        <v>195</v>
      </c>
      <c r="C8" s="9">
        <v>2017</v>
      </c>
      <c r="D8" s="9">
        <v>3</v>
      </c>
      <c r="E8" s="9" t="s">
        <v>80</v>
      </c>
      <c r="F8" s="19" t="s">
        <v>56</v>
      </c>
      <c r="G8" s="21">
        <v>43420</v>
      </c>
      <c r="H8" s="19">
        <v>8970000</v>
      </c>
      <c r="I8" s="54">
        <v>9000000</v>
      </c>
      <c r="J8" s="70"/>
      <c r="K8" s="70"/>
      <c r="L8" s="70"/>
      <c r="M8" s="70"/>
      <c r="N8" s="70"/>
      <c r="O8" s="70"/>
      <c r="P8" s="70"/>
      <c r="Q8" s="70"/>
      <c r="R8" s="70"/>
      <c r="S8" s="70"/>
      <c r="T8" s="70"/>
      <c r="U8" s="70"/>
      <c r="V8" s="70"/>
      <c r="W8" s="70"/>
      <c r="X8" s="70"/>
      <c r="Y8" s="70"/>
      <c r="Z8" s="70"/>
      <c r="AA8" s="70"/>
      <c r="AB8" s="71"/>
    </row>
    <row r="9" spans="1:28" s="75" customFormat="1" ht="14.25">
      <c r="A9" s="8" t="s">
        <v>127</v>
      </c>
      <c r="B9" s="8" t="s">
        <v>128</v>
      </c>
      <c r="C9" s="13">
        <v>2017</v>
      </c>
      <c r="D9" s="13">
        <v>4</v>
      </c>
      <c r="E9" s="13" t="s">
        <v>80</v>
      </c>
      <c r="F9" s="54" t="s">
        <v>56</v>
      </c>
      <c r="G9" s="18">
        <v>43245</v>
      </c>
      <c r="H9" s="19">
        <v>665000</v>
      </c>
      <c r="I9" s="54">
        <v>365000</v>
      </c>
      <c r="J9" s="29"/>
      <c r="K9" s="29"/>
      <c r="L9" s="29"/>
      <c r="M9" s="29"/>
      <c r="N9" s="29"/>
      <c r="O9" s="29"/>
      <c r="P9" s="29"/>
      <c r="Q9" s="29"/>
      <c r="R9" s="29"/>
      <c r="S9" s="29"/>
      <c r="T9" s="29"/>
      <c r="U9" s="29"/>
      <c r="V9" s="73"/>
      <c r="W9" s="73"/>
      <c r="X9" s="73"/>
      <c r="Y9" s="73"/>
      <c r="Z9" s="73"/>
      <c r="AA9" s="73"/>
      <c r="AB9" s="74"/>
    </row>
    <row r="10" spans="1:28" s="78" customFormat="1" ht="14.25">
      <c r="A10" s="8" t="s">
        <v>127</v>
      </c>
      <c r="B10" s="8" t="s">
        <v>182</v>
      </c>
      <c r="C10" s="13">
        <v>2017</v>
      </c>
      <c r="D10" s="13">
        <v>4</v>
      </c>
      <c r="E10" s="13" t="s">
        <v>80</v>
      </c>
      <c r="F10" s="19" t="s">
        <v>56</v>
      </c>
      <c r="G10" s="18">
        <v>43336</v>
      </c>
      <c r="H10" s="19">
        <v>300000</v>
      </c>
      <c r="I10" s="54">
        <v>182000</v>
      </c>
      <c r="J10" s="29"/>
      <c r="K10" s="29"/>
      <c r="L10" s="29"/>
      <c r="M10" s="29"/>
      <c r="N10" s="29"/>
      <c r="O10" s="29"/>
      <c r="P10" s="29"/>
      <c r="Q10" s="29"/>
      <c r="R10" s="29"/>
      <c r="S10" s="29"/>
      <c r="T10" s="29"/>
      <c r="U10" s="29"/>
      <c r="V10" s="76"/>
      <c r="W10" s="76"/>
      <c r="X10" s="76"/>
      <c r="Y10" s="76"/>
      <c r="Z10" s="76"/>
      <c r="AA10" s="76"/>
      <c r="AB10" s="77"/>
    </row>
    <row r="11" spans="1:9" ht="12.75">
      <c r="A11" s="271" t="s">
        <v>255</v>
      </c>
      <c r="B11" s="271"/>
      <c r="C11" s="271"/>
      <c r="D11" s="271"/>
      <c r="E11" s="271"/>
      <c r="F11" s="271"/>
      <c r="G11" s="271"/>
      <c r="H11" s="271"/>
      <c r="I11" s="271"/>
    </row>
    <row r="12" spans="1:31" s="72" customFormat="1" ht="14.25">
      <c r="A12" s="8" t="s">
        <v>125</v>
      </c>
      <c r="B12" s="8" t="s">
        <v>126</v>
      </c>
      <c r="C12" s="13">
        <v>2017</v>
      </c>
      <c r="D12" s="13">
        <v>4</v>
      </c>
      <c r="E12" s="13" t="s">
        <v>80</v>
      </c>
      <c r="F12" s="54" t="s">
        <v>56</v>
      </c>
      <c r="G12" s="18">
        <v>43077</v>
      </c>
      <c r="H12" s="19">
        <v>6342000</v>
      </c>
      <c r="I12" s="54">
        <v>5193000</v>
      </c>
      <c r="J12" s="29"/>
      <c r="K12" s="29"/>
      <c r="L12" s="29"/>
      <c r="M12" s="29"/>
      <c r="N12" s="29"/>
      <c r="O12" s="29"/>
      <c r="P12" s="29"/>
      <c r="Q12" s="29"/>
      <c r="R12" s="29"/>
      <c r="S12" s="29"/>
      <c r="T12" s="29"/>
      <c r="U12" s="29"/>
      <c r="V12" s="29"/>
      <c r="W12" s="29"/>
      <c r="X12" s="29"/>
      <c r="Y12" s="29"/>
      <c r="Z12" s="29"/>
      <c r="AA12" s="29"/>
      <c r="AB12" s="80"/>
      <c r="AC12" s="4"/>
      <c r="AD12" s="4"/>
      <c r="AE12" s="4"/>
    </row>
    <row r="13" spans="1:31" s="72" customFormat="1" ht="14.25">
      <c r="A13" s="8" t="s">
        <v>125</v>
      </c>
      <c r="B13" s="8" t="s">
        <v>181</v>
      </c>
      <c r="C13" s="13">
        <v>2017</v>
      </c>
      <c r="D13" s="13">
        <v>4</v>
      </c>
      <c r="E13" s="13" t="s">
        <v>80</v>
      </c>
      <c r="F13" s="19" t="s">
        <v>56</v>
      </c>
      <c r="G13" s="18">
        <v>43308</v>
      </c>
      <c r="H13" s="19">
        <v>2596000</v>
      </c>
      <c r="I13" s="54">
        <v>2596000</v>
      </c>
      <c r="J13" s="29"/>
      <c r="K13" s="29"/>
      <c r="L13" s="29"/>
      <c r="M13" s="29"/>
      <c r="N13" s="29"/>
      <c r="O13" s="29"/>
      <c r="P13" s="29"/>
      <c r="Q13" s="29"/>
      <c r="R13" s="29"/>
      <c r="S13" s="29"/>
      <c r="T13" s="29"/>
      <c r="U13" s="29"/>
      <c r="V13" s="29"/>
      <c r="W13" s="29"/>
      <c r="X13" s="29"/>
      <c r="Y13" s="29"/>
      <c r="Z13" s="29"/>
      <c r="AA13" s="29"/>
      <c r="AB13" s="80"/>
      <c r="AC13" s="4"/>
      <c r="AD13" s="4"/>
      <c r="AE13" s="4"/>
    </row>
    <row r="14" spans="1:27" s="27" customFormat="1" ht="14.25">
      <c r="A14" s="5" t="s">
        <v>122</v>
      </c>
      <c r="B14" s="5" t="s">
        <v>183</v>
      </c>
      <c r="C14" s="9">
        <v>2019</v>
      </c>
      <c r="D14" s="6">
        <v>3</v>
      </c>
      <c r="E14" s="6" t="s">
        <v>80</v>
      </c>
      <c r="F14" s="54" t="s">
        <v>56</v>
      </c>
      <c r="G14" s="18">
        <v>43672</v>
      </c>
      <c r="H14" s="54">
        <v>624000</v>
      </c>
      <c r="I14" s="54">
        <v>900000</v>
      </c>
      <c r="J14" s="29"/>
      <c r="K14" s="29"/>
      <c r="L14" s="29"/>
      <c r="M14" s="29"/>
      <c r="N14" s="29"/>
      <c r="O14" s="29"/>
      <c r="P14" s="29"/>
      <c r="Q14" s="29"/>
      <c r="R14" s="29"/>
      <c r="S14" s="29"/>
      <c r="T14" s="29"/>
      <c r="U14" s="29"/>
      <c r="V14" s="29"/>
      <c r="W14" s="29"/>
      <c r="X14" s="29"/>
      <c r="Y14" s="29"/>
      <c r="Z14" s="29"/>
      <c r="AA14" s="29"/>
    </row>
    <row r="15" spans="1:31" s="81" customFormat="1" ht="14.25">
      <c r="A15" s="7" t="s">
        <v>140</v>
      </c>
      <c r="B15" s="7" t="s">
        <v>244</v>
      </c>
      <c r="C15" s="7">
        <v>2016</v>
      </c>
      <c r="D15" s="7">
        <v>4</v>
      </c>
      <c r="E15" s="7" t="s">
        <v>80</v>
      </c>
      <c r="F15" s="19" t="s">
        <v>56</v>
      </c>
      <c r="G15" s="20">
        <v>42859</v>
      </c>
      <c r="H15" s="54">
        <v>6076000</v>
      </c>
      <c r="I15" s="53">
        <v>3114000</v>
      </c>
      <c r="J15" s="29"/>
      <c r="K15" s="29"/>
      <c r="L15" s="29"/>
      <c r="M15" s="29"/>
      <c r="N15" s="29"/>
      <c r="O15" s="29"/>
      <c r="P15" s="29"/>
      <c r="Q15" s="29"/>
      <c r="R15" s="29"/>
      <c r="S15" s="29"/>
      <c r="T15" s="29"/>
      <c r="U15" s="29"/>
      <c r="V15" s="29"/>
      <c r="W15" s="29"/>
      <c r="X15" s="29"/>
      <c r="Y15" s="29"/>
      <c r="Z15" s="29"/>
      <c r="AA15" s="29"/>
      <c r="AB15" s="27"/>
      <c r="AC15" s="27"/>
      <c r="AD15" s="27"/>
      <c r="AE15" s="27"/>
    </row>
    <row r="16" spans="1:31" s="72" customFormat="1" ht="14.25">
      <c r="A16" s="7" t="s">
        <v>140</v>
      </c>
      <c r="B16" s="7" t="s">
        <v>214</v>
      </c>
      <c r="C16" s="7">
        <v>2016</v>
      </c>
      <c r="D16" s="7">
        <v>4</v>
      </c>
      <c r="E16" s="7" t="s">
        <v>80</v>
      </c>
      <c r="F16" s="54" t="s">
        <v>56</v>
      </c>
      <c r="G16" s="20">
        <v>43567</v>
      </c>
      <c r="H16" s="54">
        <v>4070000</v>
      </c>
      <c r="I16" s="54">
        <v>4070000</v>
      </c>
      <c r="J16" s="29"/>
      <c r="K16" s="29"/>
      <c r="L16" s="29"/>
      <c r="M16" s="29"/>
      <c r="N16" s="29"/>
      <c r="O16" s="29"/>
      <c r="P16" s="29"/>
      <c r="Q16" s="29"/>
      <c r="R16" s="29"/>
      <c r="S16" s="29"/>
      <c r="T16" s="29"/>
      <c r="U16" s="29"/>
      <c r="V16" s="29"/>
      <c r="W16" s="29"/>
      <c r="X16" s="29"/>
      <c r="Y16" s="29"/>
      <c r="Z16" s="29"/>
      <c r="AA16" s="29"/>
      <c r="AB16" s="80"/>
      <c r="AC16" s="4"/>
      <c r="AD16" s="4"/>
      <c r="AE16" s="4"/>
    </row>
    <row r="17" spans="1:31" s="81" customFormat="1" ht="14.25">
      <c r="A17" s="7" t="s">
        <v>141</v>
      </c>
      <c r="B17" s="13" t="s">
        <v>142</v>
      </c>
      <c r="C17" s="7">
        <v>2018</v>
      </c>
      <c r="D17" s="7">
        <v>3</v>
      </c>
      <c r="E17" s="7" t="s">
        <v>80</v>
      </c>
      <c r="F17" s="82" t="s">
        <v>56</v>
      </c>
      <c r="G17" s="20">
        <v>43707</v>
      </c>
      <c r="H17" s="83">
        <v>4059000</v>
      </c>
      <c r="I17" s="53">
        <v>4312000</v>
      </c>
      <c r="J17" s="29"/>
      <c r="K17" s="29"/>
      <c r="L17" s="29"/>
      <c r="M17" s="29"/>
      <c r="N17" s="29"/>
      <c r="O17" s="29"/>
      <c r="P17" s="29"/>
      <c r="Q17" s="29"/>
      <c r="R17" s="29"/>
      <c r="S17" s="29"/>
      <c r="T17" s="29"/>
      <c r="U17" s="29"/>
      <c r="V17" s="29"/>
      <c r="W17" s="29"/>
      <c r="X17" s="29"/>
      <c r="Y17" s="29"/>
      <c r="Z17" s="29"/>
      <c r="AA17" s="29"/>
      <c r="AB17" s="27"/>
      <c r="AC17" s="27"/>
      <c r="AD17" s="27"/>
      <c r="AE17" s="27"/>
    </row>
    <row r="18" spans="1:31" s="81" customFormat="1" ht="14.25">
      <c r="A18" s="272" t="s">
        <v>256</v>
      </c>
      <c r="B18" s="272"/>
      <c r="C18" s="272"/>
      <c r="D18" s="272"/>
      <c r="E18" s="272"/>
      <c r="F18" s="272"/>
      <c r="G18" s="272"/>
      <c r="H18" s="272"/>
      <c r="I18" s="272"/>
      <c r="J18" s="29"/>
      <c r="K18" s="29"/>
      <c r="L18" s="29"/>
      <c r="M18" s="29"/>
      <c r="N18" s="29"/>
      <c r="O18" s="29"/>
      <c r="P18" s="29"/>
      <c r="Q18" s="29"/>
      <c r="R18" s="29"/>
      <c r="S18" s="29"/>
      <c r="T18" s="29"/>
      <c r="U18" s="29"/>
      <c r="V18" s="29"/>
      <c r="W18" s="29"/>
      <c r="X18" s="29"/>
      <c r="Y18" s="29"/>
      <c r="Z18" s="29"/>
      <c r="AA18" s="29"/>
      <c r="AB18" s="27"/>
      <c r="AC18" s="27"/>
      <c r="AD18" s="27"/>
      <c r="AE18" s="27"/>
    </row>
    <row r="19" spans="1:31" s="85" customFormat="1" ht="15">
      <c r="A19" s="5" t="s">
        <v>106</v>
      </c>
      <c r="B19" s="5" t="s">
        <v>107</v>
      </c>
      <c r="C19" s="9">
        <v>2017</v>
      </c>
      <c r="D19" s="9">
        <v>1</v>
      </c>
      <c r="E19" s="6" t="s">
        <v>80</v>
      </c>
      <c r="F19" s="53" t="s">
        <v>56</v>
      </c>
      <c r="G19" s="18">
        <v>43140</v>
      </c>
      <c r="H19" s="84">
        <v>3065000</v>
      </c>
      <c r="I19" s="53">
        <v>500000</v>
      </c>
      <c r="J19" s="29"/>
      <c r="K19" s="29"/>
      <c r="L19" s="29"/>
      <c r="M19" s="29"/>
      <c r="N19" s="29"/>
      <c r="O19" s="29"/>
      <c r="P19" s="29"/>
      <c r="Q19" s="29"/>
      <c r="R19" s="29"/>
      <c r="S19" s="29"/>
      <c r="T19" s="29"/>
      <c r="U19" s="29"/>
      <c r="V19" s="29"/>
      <c r="W19" s="29"/>
      <c r="X19" s="29"/>
      <c r="Y19" s="29"/>
      <c r="Z19" s="29"/>
      <c r="AA19" s="29"/>
      <c r="AB19" s="80"/>
      <c r="AC19" s="4"/>
      <c r="AD19" s="4"/>
      <c r="AE19" s="4"/>
    </row>
    <row r="20" spans="1:28" s="85" customFormat="1" ht="15">
      <c r="A20" s="5" t="s">
        <v>106</v>
      </c>
      <c r="B20" s="5" t="s">
        <v>107</v>
      </c>
      <c r="C20" s="9">
        <v>2017</v>
      </c>
      <c r="D20" s="9">
        <v>1</v>
      </c>
      <c r="E20" s="6" t="s">
        <v>80</v>
      </c>
      <c r="F20" s="19" t="s">
        <v>56</v>
      </c>
      <c r="G20" s="18">
        <v>43294</v>
      </c>
      <c r="H20" s="84">
        <v>2980000</v>
      </c>
      <c r="I20" s="53">
        <v>2980000</v>
      </c>
      <c r="J20" s="86"/>
      <c r="K20" s="86"/>
      <c r="L20" s="86"/>
      <c r="M20" s="86"/>
      <c r="N20" s="86"/>
      <c r="O20" s="86"/>
      <c r="P20" s="86"/>
      <c r="Q20" s="86"/>
      <c r="R20" s="86"/>
      <c r="S20" s="86"/>
      <c r="T20" s="86"/>
      <c r="U20" s="86"/>
      <c r="V20" s="86"/>
      <c r="W20" s="86"/>
      <c r="X20" s="86"/>
      <c r="Y20" s="86"/>
      <c r="Z20" s="86"/>
      <c r="AA20" s="86"/>
      <c r="AB20" s="87"/>
    </row>
    <row r="21" spans="1:31" s="27" customFormat="1" ht="15">
      <c r="A21" s="5" t="s">
        <v>129</v>
      </c>
      <c r="B21" s="5" t="s">
        <v>138</v>
      </c>
      <c r="C21" s="9">
        <v>2018</v>
      </c>
      <c r="D21" s="6">
        <v>2</v>
      </c>
      <c r="E21" s="9" t="s">
        <v>80</v>
      </c>
      <c r="F21" s="53" t="s">
        <v>56</v>
      </c>
      <c r="G21" s="18">
        <v>43672</v>
      </c>
      <c r="H21" s="53">
        <v>915000</v>
      </c>
      <c r="I21" s="54">
        <v>564000</v>
      </c>
      <c r="J21" s="86"/>
      <c r="K21" s="86"/>
      <c r="L21" s="86"/>
      <c r="M21" s="86"/>
      <c r="N21" s="86"/>
      <c r="O21" s="86"/>
      <c r="P21" s="86"/>
      <c r="Q21" s="86"/>
      <c r="R21" s="86"/>
      <c r="S21" s="86"/>
      <c r="T21" s="86"/>
      <c r="U21" s="86"/>
      <c r="V21" s="86"/>
      <c r="W21" s="86"/>
      <c r="X21" s="86"/>
      <c r="Y21" s="86"/>
      <c r="Z21" s="86"/>
      <c r="AA21" s="86"/>
      <c r="AB21" s="88"/>
      <c r="AC21" s="88"/>
      <c r="AD21" s="88"/>
      <c r="AE21" s="88"/>
    </row>
    <row r="22" spans="1:31" s="89" customFormat="1" ht="14.25">
      <c r="A22" s="6" t="s">
        <v>98</v>
      </c>
      <c r="B22" s="7" t="s">
        <v>130</v>
      </c>
      <c r="C22" s="7">
        <v>2018</v>
      </c>
      <c r="D22" s="7">
        <v>1</v>
      </c>
      <c r="E22" s="7" t="s">
        <v>80</v>
      </c>
      <c r="F22" s="83" t="s">
        <v>56</v>
      </c>
      <c r="G22" s="20">
        <v>43672</v>
      </c>
      <c r="H22" s="83">
        <v>2280646</v>
      </c>
      <c r="I22" s="53">
        <v>2906000</v>
      </c>
      <c r="J22" s="29"/>
      <c r="K22" s="29"/>
      <c r="L22" s="29"/>
      <c r="M22" s="29"/>
      <c r="N22" s="29"/>
      <c r="O22" s="29"/>
      <c r="P22" s="29"/>
      <c r="Q22" s="29"/>
      <c r="R22" s="29"/>
      <c r="S22" s="29"/>
      <c r="T22" s="29"/>
      <c r="U22" s="29"/>
      <c r="V22" s="29"/>
      <c r="W22" s="29"/>
      <c r="X22" s="29"/>
      <c r="Y22" s="29"/>
      <c r="Z22" s="29"/>
      <c r="AA22" s="29"/>
      <c r="AB22" s="27"/>
      <c r="AC22" s="27"/>
      <c r="AD22" s="27"/>
      <c r="AE22" s="27"/>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sheetProtection/>
  <mergeCells count="2">
    <mergeCell ref="A11:I11"/>
    <mergeCell ref="A18:I18"/>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IDNR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Gabe Lee</dc:creator>
  <cp:keywords/>
  <dc:description/>
  <cp:lastModifiedBy>Enright, Theresa [DNR]</cp:lastModifiedBy>
  <cp:lastPrinted>2022-09-21T21:17:38Z</cp:lastPrinted>
  <dcterms:created xsi:type="dcterms:W3CDTF">2005-01-10T13:41:58Z</dcterms:created>
  <dcterms:modified xsi:type="dcterms:W3CDTF">2022-09-21T21:18:36Z</dcterms:modified>
  <cp:category/>
  <cp:version/>
  <cp:contentType/>
  <cp:contentStatus/>
</cp:coreProperties>
</file>